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A7DE97B4-A5CA-4DC0-ADEB-2C352C0CE5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7" r:id="rId1"/>
    <sheet name="Fuente" sheetId="1" r:id="rId2"/>
    <sheet name="Gasto en total en peritajes" sheetId="2" r:id="rId3"/>
    <sheet name="Solicitudes de peritajes" sheetId="3" r:id="rId4"/>
    <sheet name="Peritajes equipos propios" sheetId="4" r:id="rId5"/>
    <sheet name="Designación de peritos" sheetId="10" r:id="rId6"/>
    <sheet name="Tipos de perito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F20" i="2"/>
  <c r="F21" i="2"/>
  <c r="F22" i="2"/>
  <c r="F23" i="2"/>
  <c r="F24" i="2"/>
  <c r="F25" i="2"/>
  <c r="F26" i="2"/>
  <c r="F27" i="2"/>
  <c r="F28" i="2"/>
  <c r="F18" i="2"/>
  <c r="F17" i="2"/>
  <c r="F16" i="2"/>
  <c r="F15" i="2"/>
  <c r="F14" i="2"/>
  <c r="F13" i="2"/>
  <c r="F12" i="2"/>
  <c r="F11" i="2"/>
  <c r="F10" i="2"/>
  <c r="V13" i="10" l="1"/>
  <c r="BN48" i="4"/>
  <c r="BI48" i="4"/>
  <c r="V41" i="3"/>
  <c r="V28" i="3"/>
  <c r="D56" i="3" l="1"/>
  <c r="AP48" i="4" l="1"/>
  <c r="AO48" i="4"/>
  <c r="O41" i="3"/>
  <c r="O28" i="3"/>
  <c r="D36" i="2" l="1"/>
  <c r="G59" i="4"/>
  <c r="G13" i="10" l="1"/>
  <c r="M13" i="10"/>
  <c r="R13" i="10"/>
  <c r="T13" i="10"/>
  <c r="W13" i="10"/>
  <c r="E48" i="4"/>
  <c r="F48" i="4"/>
  <c r="E28" i="3"/>
  <c r="F28" i="3"/>
  <c r="G28" i="3"/>
  <c r="H28" i="3"/>
  <c r="I28" i="3"/>
  <c r="J28" i="3"/>
  <c r="K28" i="3"/>
  <c r="L28" i="3"/>
  <c r="M28" i="3"/>
  <c r="N28" i="3"/>
  <c r="P28" i="3"/>
  <c r="Q28" i="3"/>
  <c r="R28" i="3"/>
  <c r="S28" i="3"/>
  <c r="W28" i="3"/>
  <c r="X28" i="3"/>
  <c r="D28" i="3"/>
  <c r="W41" i="3" l="1"/>
  <c r="BE48" i="4" l="1"/>
  <c r="BD48" i="4"/>
  <c r="BC48" i="4"/>
  <c r="T41" i="3"/>
  <c r="AW48" i="4" l="1"/>
  <c r="AX48" i="4"/>
  <c r="AY48" i="4"/>
  <c r="R41" i="3"/>
  <c r="S41" i="3"/>
  <c r="Q41" i="3" l="1"/>
  <c r="AV48" i="4"/>
  <c r="AU48" i="4"/>
  <c r="AT48" i="4"/>
  <c r="J48" i="4" l="1"/>
  <c r="L48" i="4"/>
  <c r="M48" i="4"/>
  <c r="N48" i="4"/>
  <c r="O48" i="4"/>
  <c r="P48" i="4"/>
  <c r="Q48" i="4"/>
  <c r="R48" i="4"/>
  <c r="S48" i="4"/>
  <c r="T48" i="4"/>
  <c r="U48" i="4"/>
  <c r="Y48" i="4"/>
  <c r="AH48" i="4"/>
  <c r="AI48" i="4"/>
  <c r="AJ48" i="4"/>
  <c r="AQ48" i="4"/>
  <c r="AR48" i="4"/>
  <c r="AS48" i="4"/>
  <c r="BF48" i="4"/>
  <c r="BL48" i="4"/>
  <c r="G48" i="4"/>
  <c r="D48" i="4" l="1"/>
  <c r="C60" i="10" l="1"/>
  <c r="C37" i="10"/>
  <c r="E41" i="3"/>
  <c r="F41" i="3"/>
  <c r="G41" i="3"/>
  <c r="H41" i="3"/>
  <c r="I41" i="3"/>
  <c r="L41" i="3"/>
  <c r="M41" i="3"/>
  <c r="N41" i="3"/>
  <c r="X41" i="3"/>
  <c r="P41" i="3"/>
  <c r="U41" i="3"/>
  <c r="D41" i="3"/>
  <c r="D33" i="4" l="1"/>
  <c r="C69" i="3" l="1"/>
  <c r="D30" i="2" l="1"/>
  <c r="E30" i="2" l="1"/>
  <c r="F30" i="2" s="1"/>
</calcChain>
</file>

<file path=xl/sharedStrings.xml><?xml version="1.0" encoding="utf-8"?>
<sst xmlns="http://schemas.openxmlformats.org/spreadsheetml/2006/main" count="865" uniqueCount="235">
  <si>
    <t>Elaboración a partir de datos facilitados por las administraciones responsables de los medios al servicio de la Administración de Justicia</t>
  </si>
  <si>
    <t>Aragón</t>
  </si>
  <si>
    <t>Asturias</t>
  </si>
  <si>
    <t>Canarias</t>
  </si>
  <si>
    <t>Cantabria</t>
  </si>
  <si>
    <t>Cataluña</t>
  </si>
  <si>
    <t>Galicia</t>
  </si>
  <si>
    <t>Madrid</t>
  </si>
  <si>
    <t>Navarra</t>
  </si>
  <si>
    <t>Total</t>
  </si>
  <si>
    <t>Gasto por habitante</t>
  </si>
  <si>
    <t>Rioja, La</t>
  </si>
  <si>
    <t>Solicitudes de peritajes de acuerdo con los tipos y los baremos estipulados</t>
  </si>
  <si>
    <t xml:space="preserve">Bienes muebles, vehículos, joyas y objetos preciosos </t>
  </si>
  <si>
    <t xml:space="preserve">Daños en bienes inmuebles </t>
  </si>
  <si>
    <t>Maquinaria industrial</t>
  </si>
  <si>
    <t xml:space="preserve">Antigüedades y obras de arte </t>
  </si>
  <si>
    <t xml:space="preserve">Electrónica, informática y telecomunicaciones </t>
  </si>
  <si>
    <t>Auditoría y valoraciones empresariales</t>
  </si>
  <si>
    <t>Informe médico, psicológico y de los profesionales sanitarios</t>
  </si>
  <si>
    <t xml:space="preserve">Comprobaciones topográficas, edificación </t>
  </si>
  <si>
    <t xml:space="preserve">Pericial caligráfica </t>
  </si>
  <si>
    <t xml:space="preserve">Valoraciones de bienes inmuebles, hipotecarios </t>
  </si>
  <si>
    <t>Ambientales</t>
  </si>
  <si>
    <t xml:space="preserve">Peritaje acordado en ejecución social </t>
  </si>
  <si>
    <t xml:space="preserve">Otros </t>
  </si>
  <si>
    <t>Solicitudes de peritajes con precios superiores a los baremos</t>
  </si>
  <si>
    <t>DESGLOSE POR OBJETO DE LA PERICIAL/COLEGIO PROFESIONAL</t>
  </si>
  <si>
    <t>nº</t>
  </si>
  <si>
    <t>Bienes rústicos, agrarios, pecuarios o forestales</t>
  </si>
  <si>
    <t>Automóviles, embarcaciones, electrodomésticos y maquinaria</t>
  </si>
  <si>
    <t>Muebles, ajuar, tejidos y otras pertenencias</t>
  </si>
  <si>
    <t>Joyas, objetos de arte y antigüedades</t>
  </si>
  <si>
    <t>C. Valenciana</t>
  </si>
  <si>
    <t>Población</t>
  </si>
  <si>
    <t xml:space="preserve">Asturias </t>
  </si>
  <si>
    <t>Nº total</t>
  </si>
  <si>
    <t>Mobiliarios</t>
  </si>
  <si>
    <t>Inmuebles</t>
  </si>
  <si>
    <t>Joyas y arte</t>
  </si>
  <si>
    <t>Caligrafía</t>
  </si>
  <si>
    <t>TOTAL</t>
  </si>
  <si>
    <t>Andalucía</t>
  </si>
  <si>
    <t>País Vasco</t>
  </si>
  <si>
    <t>Total de designaciones realizadas</t>
  </si>
  <si>
    <t>Designaciones realizadas a partir de las listas anuales</t>
  </si>
  <si>
    <t>Designaciones realizadas fuera de las listas anuales</t>
  </si>
  <si>
    <t>No aceptadas</t>
  </si>
  <si>
    <t>Nº Total</t>
  </si>
  <si>
    <t>Total de Designaciones Realizadas</t>
  </si>
  <si>
    <t>Peritaciones realizadas por estos equipos</t>
  </si>
  <si>
    <t xml:space="preserve">Previsiones de coste con importes hasta  </t>
  </si>
  <si>
    <t xml:space="preserve">Previsiones de coste con importes superiores a  </t>
  </si>
  <si>
    <t>Fuente</t>
  </si>
  <si>
    <t>Baremo</t>
  </si>
  <si>
    <t xml:space="preserve">40 a 65€ </t>
  </si>
  <si>
    <t xml:space="preserve">70 a 100€ </t>
  </si>
  <si>
    <t xml:space="preserve"> 210 a 300€ </t>
  </si>
  <si>
    <t>210 a 300€</t>
  </si>
  <si>
    <t xml:space="preserve">210 a 300€ </t>
  </si>
  <si>
    <t xml:space="preserve"> 420 a 600€ </t>
  </si>
  <si>
    <t>350 a 500€</t>
  </si>
  <si>
    <t xml:space="preserve">280 a 400€ </t>
  </si>
  <si>
    <t xml:space="preserve"> 280 a 400€ </t>
  </si>
  <si>
    <t xml:space="preserve">110 a 150€ </t>
  </si>
  <si>
    <t>Peritos inscritos Art. 341 y ss LEC</t>
  </si>
  <si>
    <t>Baremo de Navarra</t>
  </si>
  <si>
    <t>2. Solicitudes de peritajes</t>
  </si>
  <si>
    <t>50 a 200</t>
  </si>
  <si>
    <t>Contador Partidor</t>
  </si>
  <si>
    <t>Otros</t>
  </si>
  <si>
    <t>Peritos inscritos Ordre JUS 419/99</t>
  </si>
  <si>
    <t>Auditores</t>
  </si>
  <si>
    <t>Topógrafo</t>
  </si>
  <si>
    <t>Ámbito Ministerio</t>
  </si>
  <si>
    <t>Burgos</t>
  </si>
  <si>
    <t>Peritaciones superiores a 600 € e inferiores a 1500 €</t>
  </si>
  <si>
    <t>Peritaciones inferiores a 600 €</t>
  </si>
  <si>
    <t>Extremadura</t>
  </si>
  <si>
    <t>Murcia</t>
  </si>
  <si>
    <t>Valladolid</t>
  </si>
  <si>
    <t>Comunidades Autónomas transferidas</t>
  </si>
  <si>
    <t>Comunidades Autónomas Transferidas</t>
  </si>
  <si>
    <t>Comunidad Transferida</t>
  </si>
  <si>
    <t>Comunidades Autónomas Transferida</t>
  </si>
  <si>
    <t>1. Gasto total en peritajes</t>
  </si>
  <si>
    <t>3. Peritajes realizados por equipos propios</t>
  </si>
  <si>
    <t>5. Tipos de perito</t>
  </si>
  <si>
    <t>Presupuesto total</t>
  </si>
  <si>
    <t>Número de peritos propios</t>
  </si>
  <si>
    <t>4. Designación de peritos</t>
  </si>
  <si>
    <r>
      <rPr>
        <b/>
        <sz val="11"/>
        <color theme="3"/>
        <rFont val="Calibri"/>
        <family val="2"/>
        <scheme val="minor"/>
      </rPr>
      <t>*</t>
    </r>
    <r>
      <rPr>
        <sz val="11"/>
        <color theme="3"/>
        <rFont val="Calibri"/>
        <family val="2"/>
        <scheme val="minor"/>
      </rPr>
      <t xml:space="preserve"> Se ha realizado un contrato.</t>
    </r>
  </si>
  <si>
    <t>-</t>
  </si>
  <si>
    <t>Vehículos</t>
  </si>
  <si>
    <t>Balears, Illes</t>
  </si>
  <si>
    <t>Ámbito territorial</t>
  </si>
  <si>
    <t>Castilla-La Mancha</t>
  </si>
  <si>
    <r>
      <t>Castilla-La Mancha</t>
    </r>
    <r>
      <rPr>
        <b/>
        <vertAlign val="superscript"/>
        <sz val="11"/>
        <color theme="0"/>
        <rFont val="Verdana"/>
        <family val="2"/>
      </rPr>
      <t>(3)</t>
    </r>
  </si>
  <si>
    <t>Contabilidad</t>
  </si>
  <si>
    <t>Ceuta</t>
  </si>
  <si>
    <t>Melilla</t>
  </si>
  <si>
    <t>50 a 500</t>
  </si>
  <si>
    <t>50 a 400</t>
  </si>
  <si>
    <t>50 a 600</t>
  </si>
  <si>
    <t>50 a 300</t>
  </si>
  <si>
    <r>
      <t>Baleares, Illes</t>
    </r>
    <r>
      <rPr>
        <vertAlign val="superscript"/>
        <sz val="11"/>
        <color theme="1"/>
        <rFont val="Verdana"/>
        <family val="2"/>
      </rPr>
      <t>(2)</t>
    </r>
  </si>
  <si>
    <r>
      <rPr>
        <b/>
        <sz val="11"/>
        <color theme="3"/>
        <rFont val="Calibri"/>
        <family val="2"/>
        <scheme val="minor"/>
      </rPr>
      <t>(2)</t>
    </r>
    <r>
      <rPr>
        <sz val="11"/>
        <color theme="4" tint="-0.499984740745262"/>
        <rFont val="Calibri"/>
        <family val="2"/>
        <scheme val="minor"/>
      </rPr>
      <t xml:space="preserve"> La RPT consta de 7 puestos (3 ocupados, 4 vacantes).</t>
    </r>
  </si>
  <si>
    <r>
      <rPr>
        <b/>
        <sz val="11"/>
        <color theme="3"/>
        <rFont val="Calibri"/>
        <family val="2"/>
        <scheme val="minor"/>
      </rPr>
      <t>(1)</t>
    </r>
    <r>
      <rPr>
        <sz val="11"/>
        <color theme="3"/>
        <rFont val="Calibri"/>
        <family val="2"/>
        <scheme val="minor"/>
      </rPr>
      <t xml:space="preserve">  Las designaciones desde listas de peritos privados se hacen desde los Órganos Judiciales. Desde el Servicio Social de Justicia solo se les aprueba o rechaza el presupuesto previo, se reserva crédito en la partida y se paga la factura de los peritajes de asistencia pericial gratuita.</t>
    </r>
  </si>
  <si>
    <r>
      <t>Castilla-La Mancha</t>
    </r>
    <r>
      <rPr>
        <b/>
        <vertAlign val="superscript"/>
        <sz val="11"/>
        <color theme="0"/>
        <rFont val="Verdana"/>
        <family val="2"/>
      </rPr>
      <t>(2)</t>
    </r>
  </si>
  <si>
    <r>
      <rPr>
        <b/>
        <sz val="11"/>
        <color theme="3"/>
        <rFont val="Calibri"/>
        <family val="2"/>
        <scheme val="minor"/>
      </rPr>
      <t>(6)</t>
    </r>
    <r>
      <rPr>
        <sz val="11"/>
        <color theme="3"/>
        <rFont val="Calibri"/>
        <family val="2"/>
        <scheme val="minor"/>
      </rPr>
      <t xml:space="preserve"> Los Baremos para la Comunidad Foral de Navarra son distintos.</t>
    </r>
  </si>
  <si>
    <r>
      <t>País Vasco</t>
    </r>
    <r>
      <rPr>
        <b/>
        <vertAlign val="superscript"/>
        <sz val="11"/>
        <color theme="0"/>
        <rFont val="Verdana"/>
        <family val="2"/>
      </rPr>
      <t>(1)</t>
    </r>
  </si>
  <si>
    <t>Operación 3008 del Plan Nacional de Estadística Judicial</t>
  </si>
  <si>
    <t>Nº en guardia</t>
  </si>
  <si>
    <t>Nº en proc. ordinario</t>
  </si>
  <si>
    <t>Nº de peritos</t>
  </si>
  <si>
    <t>Tipo de pericial</t>
  </si>
  <si>
    <t>Nº solicitudes</t>
  </si>
  <si>
    <t>Nº informes</t>
  </si>
  <si>
    <t>Inmuebles y Semovientes</t>
  </si>
  <si>
    <t>Zaragoza y Teruel</t>
  </si>
  <si>
    <t>Muebles</t>
  </si>
  <si>
    <t>Huesca</t>
  </si>
  <si>
    <t xml:space="preserve">Muebles </t>
  </si>
  <si>
    <t>Joyas</t>
  </si>
  <si>
    <t xml:space="preserve">Automóviles </t>
  </si>
  <si>
    <t>Calígrafo</t>
  </si>
  <si>
    <t>Nº total de periciales</t>
  </si>
  <si>
    <r>
      <t>Aragón</t>
    </r>
    <r>
      <rPr>
        <b/>
        <vertAlign val="superscript"/>
        <sz val="12"/>
        <color theme="0"/>
        <rFont val="Verdana"/>
        <family val="2"/>
      </rPr>
      <t>(1)</t>
    </r>
  </si>
  <si>
    <t xml:space="preserve">Contrato menor de refuerzo peritaciones caligráficas </t>
  </si>
  <si>
    <t>Observaciones</t>
  </si>
  <si>
    <t xml:space="preserve">Importe </t>
  </si>
  <si>
    <t>Contrato menor refuerzo informes periciales psicológicos Huesca</t>
  </si>
  <si>
    <t>Contrato refuerzo informes periciales psicológicos y sociales IMLA</t>
  </si>
  <si>
    <t>Informes realizados varias peritaciones pagados a lo largo año 2022</t>
  </si>
  <si>
    <t>Contrato menor refuerzo informes periciales psicológicos Teruel</t>
  </si>
  <si>
    <t>Contrato menor refuerzo informes periciales psicológicos Zaragoza</t>
  </si>
  <si>
    <t>Edificaciones, instalaciones industriales o comerciales</t>
  </si>
  <si>
    <r>
      <t xml:space="preserve">Galicia </t>
    </r>
    <r>
      <rPr>
        <b/>
        <vertAlign val="superscript"/>
        <sz val="11"/>
        <color theme="0"/>
        <rFont val="Verdana"/>
        <family val="2"/>
      </rPr>
      <t>(ver tabla adjunta)</t>
    </r>
  </si>
  <si>
    <t>CONSELLO GALEGO DE ENXEÑEIROS TECNICOS INDUSTRIAIS</t>
  </si>
  <si>
    <t>CONSELLO GALEGO DE ECONOMISTAS</t>
  </si>
  <si>
    <t>CONSELLO GALEGO COLEX. APARELLAD. E ARQUIT. TÉCN. GALICIA</t>
  </si>
  <si>
    <t>COLEXIO OFICIAL ENXEÑEIROS TÉCNICOS AGRÍCOLAS</t>
  </si>
  <si>
    <t>COLEXIO OFICIAL DE ARQUITECTOS DE GALICIA</t>
  </si>
  <si>
    <t>COLEGIO OFICIAL ENXEÑEIROS INDUSTRIAIS DE GALICIA</t>
  </si>
  <si>
    <t>COLEXIO PROFESIONAL DE ENXEÑARÍA  EN INFORMÁTICA DE GALICIA</t>
  </si>
  <si>
    <t>COLEXIO PROFESIONAL DE ENXEÑARÍA TÉC. EN INFORMÁTICA DE GALICIA</t>
  </si>
  <si>
    <t>COLEXIO OFICIAL ENXEÑEIROS TÉCNICOS FORESTAIS</t>
  </si>
  <si>
    <t>FILIACIÓN Y TOXICOLOGÍA</t>
  </si>
  <si>
    <t>SERGAS</t>
  </si>
  <si>
    <t>UNIDAD PSICOLOGIA FORENSE DE LA UNIVERSIDAD DE SANTIAGO</t>
  </si>
  <si>
    <t>COLEXIO GALEGO DE PSICÓLOGOS</t>
  </si>
  <si>
    <t>OTROS</t>
  </si>
  <si>
    <r>
      <t xml:space="preserve">Madrid </t>
    </r>
    <r>
      <rPr>
        <b/>
        <vertAlign val="superscript"/>
        <sz val="11"/>
        <color theme="0"/>
        <rFont val="Verdana"/>
        <family val="2"/>
      </rPr>
      <t>(ver tabla adjunta)</t>
    </r>
  </si>
  <si>
    <t>Gemólogo</t>
  </si>
  <si>
    <t>Mecánico automóvil</t>
  </si>
  <si>
    <t>Ingeniero mecánico</t>
  </si>
  <si>
    <t>Tasador muebles</t>
  </si>
  <si>
    <t>Arquitecto Superior</t>
  </si>
  <si>
    <t>Economista</t>
  </si>
  <si>
    <t>Contable</t>
  </si>
  <si>
    <t>Arquitecto Técnico</t>
  </si>
  <si>
    <t>Ingeniero de caminos</t>
  </si>
  <si>
    <t>Lic. CCs. Químicas</t>
  </si>
  <si>
    <t>Lic. CCs. Físicas</t>
  </si>
  <si>
    <t>CCs. Políticas Y Sociales</t>
  </si>
  <si>
    <t>Propiedad Intelectual</t>
  </si>
  <si>
    <t>Abogado</t>
  </si>
  <si>
    <t>Ingeniero Agrónomo</t>
  </si>
  <si>
    <r>
      <t>Navarra</t>
    </r>
    <r>
      <rPr>
        <b/>
        <vertAlign val="superscript"/>
        <sz val="11"/>
        <color theme="0"/>
        <rFont val="Verdana"/>
        <family val="2"/>
      </rPr>
      <t>(6)</t>
    </r>
  </si>
  <si>
    <t>Albacete</t>
  </si>
  <si>
    <r>
      <rPr>
        <b/>
        <vertAlign val="superscript"/>
        <sz val="11"/>
        <color theme="0"/>
        <rFont val="Calibri"/>
        <family val="2"/>
        <scheme val="minor"/>
      </rPr>
      <t>(1)</t>
    </r>
    <r>
      <rPr>
        <b/>
        <sz val="12"/>
        <color theme="0"/>
        <rFont val="Calibri"/>
        <family val="2"/>
        <scheme val="minor"/>
      </rPr>
      <t>Aragón</t>
    </r>
  </si>
  <si>
    <t>Mobiliarios (AB)(nº partidas) cese de actividad por jubilación desde mayo</t>
  </si>
  <si>
    <t>Vehículos (AB+GU)(nº de vehículos) En CR vacante desde septiembre por traslado</t>
  </si>
  <si>
    <t>Inmuebles (C-L. M.)(nº inmuebles)</t>
  </si>
  <si>
    <t>Contabilidad (C-L. M.)(nº de informes)</t>
  </si>
  <si>
    <t>*Aragón</t>
  </si>
  <si>
    <t>- Automóviles, 370 + 256 (Plan regularización depósitos judiciales)</t>
  </si>
  <si>
    <t>- Inmuebles, joyas y muebles, 2583</t>
  </si>
  <si>
    <t>Solo se disponde de los datos siguientes (agregados de otra manera):</t>
  </si>
  <si>
    <r>
      <rPr>
        <b/>
        <sz val="11"/>
        <color theme="3"/>
        <rFont val="Calibri"/>
        <family val="2"/>
        <scheme val="minor"/>
      </rPr>
      <t>TOTAL: 2.953</t>
    </r>
    <r>
      <rPr>
        <sz val="11"/>
        <color theme="3"/>
        <rFont val="Calibri"/>
        <family val="2"/>
        <scheme val="minor"/>
      </rPr>
      <t xml:space="preserve"> (Sin contar automóviles tasados para el plan de regularización)</t>
    </r>
  </si>
  <si>
    <r>
      <t>Navarra</t>
    </r>
    <r>
      <rPr>
        <b/>
        <vertAlign val="superscript"/>
        <sz val="11"/>
        <color theme="0"/>
        <rFont val="Verdana"/>
        <family val="2"/>
      </rPr>
      <t>(1)</t>
    </r>
  </si>
  <si>
    <r>
      <t>23</t>
    </r>
    <r>
      <rPr>
        <b/>
        <vertAlign val="superscript"/>
        <sz val="12"/>
        <color theme="0"/>
        <rFont val="Verdana"/>
        <family val="2"/>
      </rPr>
      <t>*</t>
    </r>
  </si>
  <si>
    <t>*Denegación de presupuestos por excesivos, por existir técnicos en la Administración: Instituto de Medicina Legal.</t>
  </si>
  <si>
    <t>Tipo</t>
  </si>
  <si>
    <t>Ámbito de actuación</t>
  </si>
  <si>
    <t>Número</t>
  </si>
  <si>
    <t>Contadores partidores, economistas, tasadores de inmuebles y muebles, calígrafos, médicos, informáticos, arquitectos, arquitectos técnicos.</t>
  </si>
  <si>
    <t>TSJ</t>
  </si>
  <si>
    <r>
      <t>Burgos</t>
    </r>
    <r>
      <rPr>
        <b/>
        <vertAlign val="superscript"/>
        <sz val="11"/>
        <color theme="0"/>
        <rFont val="Verdana"/>
        <family val="2"/>
      </rPr>
      <t>(3)</t>
    </r>
  </si>
  <si>
    <r>
      <t>Ceuta</t>
    </r>
    <r>
      <rPr>
        <b/>
        <vertAlign val="superscript"/>
        <sz val="11"/>
        <color theme="0"/>
        <rFont val="Verdana"/>
        <family val="2"/>
      </rPr>
      <t>(3)</t>
    </r>
  </si>
  <si>
    <r>
      <t>Ceuta</t>
    </r>
    <r>
      <rPr>
        <b/>
        <vertAlign val="superscript"/>
        <sz val="12"/>
        <color theme="0"/>
        <rFont val="Verdana"/>
        <family val="2"/>
      </rPr>
      <t>(4)</t>
    </r>
  </si>
  <si>
    <r>
      <rPr>
        <b/>
        <sz val="11"/>
        <color theme="3"/>
        <rFont val="Calibri"/>
        <family val="2"/>
        <scheme val="minor"/>
      </rPr>
      <t xml:space="preserve">(4) </t>
    </r>
    <r>
      <rPr>
        <sz val="11"/>
        <color theme="3"/>
        <rFont val="Calibri"/>
        <family val="2"/>
        <scheme val="minor"/>
      </rPr>
      <t>8 peritos en 15 procedimientos.</t>
    </r>
  </si>
  <si>
    <r>
      <t>Galicia</t>
    </r>
    <r>
      <rPr>
        <b/>
        <vertAlign val="superscript"/>
        <sz val="11"/>
        <color theme="0"/>
        <rFont val="Verdana"/>
        <family val="2"/>
      </rPr>
      <t>(ver tabla adjunta)</t>
    </r>
  </si>
  <si>
    <r>
      <t>C. Valenciana</t>
    </r>
    <r>
      <rPr>
        <b/>
        <vertAlign val="superscript"/>
        <sz val="11"/>
        <color theme="0"/>
        <rFont val="Verdana"/>
        <family val="2"/>
      </rPr>
      <t>(ver tabla adjunta)</t>
    </r>
  </si>
  <si>
    <t xml:space="preserve">520 a 1.100 € </t>
  </si>
  <si>
    <t>150 a 300 €</t>
  </si>
  <si>
    <t>150 a 1.000 €</t>
  </si>
  <si>
    <t>Modificación del baremo según Orden de 23 de julio de 2001 de la Conselleria de Justicia y Administraciones Públicas, sobre organización y funcionamiento del sistema de peritaciones judiciales</t>
  </si>
  <si>
    <t>Solicitudes de peritajes con precios superiores a los referidos baremos</t>
  </si>
  <si>
    <r>
      <t>Aragón</t>
    </r>
    <r>
      <rPr>
        <vertAlign val="superscript"/>
        <sz val="11"/>
        <color theme="1"/>
        <rFont val="Verdana"/>
        <family val="2"/>
      </rPr>
      <t>(ver tabla adjunta)</t>
    </r>
  </si>
  <si>
    <t>C. Valenciana*</t>
  </si>
  <si>
    <r>
      <t>(*)</t>
    </r>
    <r>
      <rPr>
        <sz val="11"/>
        <color theme="3"/>
        <rFont val="Calibri"/>
        <family val="2"/>
        <scheme val="minor"/>
      </rPr>
      <t xml:space="preserve"> Además, 511.163,58 €, correspondientes al gasto por servicios según modificación del baremo recogido en la Orden de 23 de julio de 2001 de la Conselleria de Justicia y Administraciones Públicas, sobre organización y funcionamiento del sistema de peritaciones judiciales.</t>
    </r>
  </si>
  <si>
    <r>
      <rPr>
        <b/>
        <sz val="11"/>
        <color theme="3"/>
        <rFont val="Calibri"/>
        <family val="2"/>
        <scheme val="minor"/>
      </rPr>
      <t xml:space="preserve">(3) </t>
    </r>
    <r>
      <rPr>
        <sz val="11"/>
        <color theme="3"/>
        <rFont val="Calibri"/>
        <family val="2"/>
        <scheme val="minor"/>
      </rPr>
      <t>Peritación liquidación régimen matrimonial y peritación delito contra propiedad intelectual, sin baremo.</t>
    </r>
  </si>
  <si>
    <r>
      <rPr>
        <b/>
        <sz val="11"/>
        <color theme="3"/>
        <rFont val="Calibri"/>
        <family val="2"/>
        <scheme val="minor"/>
      </rPr>
      <t xml:space="preserve">* </t>
    </r>
    <r>
      <rPr>
        <sz val="11"/>
        <color theme="3"/>
        <rFont val="Calibri"/>
        <family val="2"/>
        <scheme val="minor"/>
      </rPr>
      <t>Solicitudes de peritajes por asistencia jurídica gratuita.</t>
    </r>
  </si>
  <si>
    <r>
      <t>Extremadura</t>
    </r>
    <r>
      <rPr>
        <b/>
        <vertAlign val="superscript"/>
        <sz val="11"/>
        <color theme="0"/>
        <rFont val="Verdana"/>
        <family val="2"/>
      </rPr>
      <t>(5)</t>
    </r>
  </si>
  <si>
    <r>
      <rPr>
        <b/>
        <sz val="11"/>
        <color theme="3"/>
        <rFont val="Calibri"/>
        <family val="2"/>
        <scheme val="minor"/>
      </rPr>
      <t>(5)</t>
    </r>
    <r>
      <rPr>
        <sz val="11"/>
        <color theme="3"/>
        <rFont val="Calibri"/>
        <family val="2"/>
        <scheme val="minor"/>
      </rPr>
      <t xml:space="preserve"> No se han tenido en cuenta los baremos al no conocer si los importes se refieren a coste por hora o coste total.</t>
    </r>
  </si>
  <si>
    <r>
      <rPr>
        <b/>
        <sz val="11"/>
        <color theme="3"/>
        <rFont val="Calibri"/>
        <family val="2"/>
        <scheme val="minor"/>
      </rPr>
      <t>(1)</t>
    </r>
    <r>
      <rPr>
        <sz val="11"/>
        <color theme="3"/>
        <rFont val="Calibri"/>
        <family val="2"/>
        <scheme val="minor"/>
      </rPr>
      <t xml:space="preserve"> Todos los peritajes han sido con un coste diferente y superior al baremo.</t>
    </r>
  </si>
  <si>
    <r>
      <t>Melilla</t>
    </r>
    <r>
      <rPr>
        <b/>
        <vertAlign val="superscript"/>
        <sz val="12"/>
        <color theme="0"/>
        <rFont val="Verdana"/>
        <family val="2"/>
      </rPr>
      <t>(4)</t>
    </r>
  </si>
  <si>
    <r>
      <rPr>
        <b/>
        <sz val="11"/>
        <color theme="3"/>
        <rFont val="Calibri"/>
        <family val="2"/>
        <scheme val="minor"/>
      </rPr>
      <t>(4)</t>
    </r>
    <r>
      <rPr>
        <sz val="11"/>
        <color theme="4" tint="-0.499984740745262"/>
        <rFont val="Calibri"/>
        <family val="2"/>
        <scheme val="minor"/>
      </rPr>
      <t xml:space="preserve"> - Mobiliarios: bienes muebles
       - Vehículos: automóviles - embarcaciones</t>
    </r>
  </si>
  <si>
    <r>
      <t>Valladolid</t>
    </r>
    <r>
      <rPr>
        <b/>
        <vertAlign val="superscript"/>
        <sz val="12"/>
        <color theme="0"/>
        <rFont val="Verdana"/>
        <family val="2"/>
      </rPr>
      <t>(4)</t>
    </r>
  </si>
  <si>
    <r>
      <t>Murcia</t>
    </r>
    <r>
      <rPr>
        <b/>
        <vertAlign val="superscript"/>
        <sz val="12"/>
        <color theme="0"/>
        <rFont val="Verdana"/>
        <family val="2"/>
      </rPr>
      <t>(4)</t>
    </r>
  </si>
  <si>
    <t>Órganos Centrales</t>
  </si>
  <si>
    <r>
      <rPr>
        <b/>
        <sz val="11"/>
        <color theme="3"/>
        <rFont val="Calibri"/>
        <family val="2"/>
        <scheme val="minor"/>
      </rPr>
      <t>(1)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4" tint="-0.499984740745262"/>
        <rFont val="Calibri"/>
        <family val="2"/>
        <scheme val="minor"/>
      </rPr>
      <t>No se dispone en la Administración de Justicia de Navarra de peritos propios. Rellenando este dato, nos referimos a equipos propios porque son peritajes realizados por funcionarios de otros Departamentos de la Administración Gobierno de Navarra. Principalmente realizan peritajes económicos, caligráficos y de valoración de inmuebles o daños a éstos, así como temas relacionados con ingenieros agrónomos y peritajes médicos de alguna especialidad concreta. En total este año se han realizado 6 periciales con personal funcionario. No se incluyen datos sobre Peritajes del Instituto Navarro
de Medicina Legal (médicos, psicólogos, trabajadores sociales.. ya que se analizan a parte).</t>
    </r>
  </si>
  <si>
    <r>
      <t>Órganos Centrales</t>
    </r>
    <r>
      <rPr>
        <b/>
        <vertAlign val="superscript"/>
        <sz val="12"/>
        <color theme="0"/>
        <rFont val="Verdana"/>
        <family val="2"/>
      </rPr>
      <t>(4)</t>
    </r>
  </si>
  <si>
    <r>
      <rPr>
        <sz val="18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Verdana"/>
        <family val="2"/>
      </rPr>
      <t>Este informe se debe de tomar como una aproximación, pues se basa en una metodología y en unos procedimientos todavía no consolidados</t>
    </r>
    <r>
      <rPr>
        <sz val="11"/>
        <color theme="1"/>
        <rFont val="Calibri"/>
        <family val="2"/>
        <scheme val="minor"/>
      </rPr>
      <t>.</t>
    </r>
  </si>
  <si>
    <t>*DATOS PROVISIONALES</t>
  </si>
  <si>
    <r>
      <t>Balears, Illes</t>
    </r>
    <r>
      <rPr>
        <vertAlign val="superscript"/>
        <sz val="11"/>
        <color theme="1"/>
        <rFont val="Verdana"/>
        <family val="2"/>
      </rPr>
      <t>(1)</t>
    </r>
  </si>
  <si>
    <r>
      <t>Castilla-La Mancha</t>
    </r>
    <r>
      <rPr>
        <vertAlign val="superscript"/>
        <sz val="11"/>
        <color theme="1"/>
        <rFont val="Verdana"/>
        <family val="2"/>
      </rPr>
      <t>(1)</t>
    </r>
  </si>
  <si>
    <r>
      <rPr>
        <b/>
        <sz val="11"/>
        <color theme="3"/>
        <rFont val="Calibri"/>
        <family val="2"/>
        <scheme val="minor"/>
      </rPr>
      <t xml:space="preserve">(1) </t>
    </r>
    <r>
      <rPr>
        <sz val="11"/>
        <color theme="3"/>
        <rFont val="Calibri"/>
        <family val="2"/>
        <scheme val="minor"/>
      </rPr>
      <t>Corresponde a todos los peritajes efectuados por peritos externos.</t>
    </r>
  </si>
  <si>
    <r>
      <rPr>
        <b/>
        <sz val="11"/>
        <color theme="3"/>
        <rFont val="Calibri"/>
        <family val="2"/>
        <scheme val="minor"/>
      </rPr>
      <t>(2)</t>
    </r>
    <r>
      <rPr>
        <sz val="11"/>
        <color theme="3"/>
        <rFont val="Calibri"/>
        <family val="2"/>
        <scheme val="minor"/>
      </rPr>
      <t xml:space="preserve"> El importe total de facturas abonadas a tecnicos privados por A.J.G. es de 47.322’73€ en una gran mayoría tecnicos privados con cualificación universitaria. La media de los importes totales de las 52 facturas abonadas es de 910’05€.</t>
    </r>
  </si>
  <si>
    <r>
      <t xml:space="preserve">Balears, Illes </t>
    </r>
    <r>
      <rPr>
        <b/>
        <vertAlign val="superscript"/>
        <sz val="11"/>
        <color theme="0"/>
        <rFont val="Verdana"/>
        <family val="2"/>
      </rPr>
      <t>(1)</t>
    </r>
  </si>
  <si>
    <r>
      <t>Balears, Illes</t>
    </r>
    <r>
      <rPr>
        <b/>
        <vertAlign val="superscript"/>
        <sz val="11"/>
        <color theme="0"/>
        <rFont val="Verdana"/>
        <family val="2"/>
      </rPr>
      <t xml:space="preserve"> (2)</t>
    </r>
    <r>
      <rPr>
        <b/>
        <sz val="11"/>
        <color theme="0"/>
        <rFont val="Verdana"/>
        <family val="2"/>
      </rPr>
      <t xml:space="preserve">  </t>
    </r>
  </si>
  <si>
    <r>
      <t>Castilla-La Mancha</t>
    </r>
    <r>
      <rPr>
        <b/>
        <vertAlign val="superscript"/>
        <sz val="11"/>
        <color theme="0"/>
        <rFont val="Verdana"/>
        <family val="2"/>
      </rPr>
      <t>(4)</t>
    </r>
  </si>
  <si>
    <r>
      <rPr>
        <b/>
        <sz val="11"/>
        <color theme="3"/>
        <rFont val="Calibri"/>
        <family val="2"/>
        <scheme val="minor"/>
      </rPr>
      <t>(2)</t>
    </r>
    <r>
      <rPr>
        <sz val="11"/>
        <color theme="3"/>
        <rFont val="Calibri"/>
        <family val="2"/>
        <scheme val="minor"/>
      </rPr>
      <t xml:space="preserve"> En el Ministerio no se pagan los peritajes según baremos, sino según presupuesto presentado por el perito, que Gerencia puede, o no, aceptar.</t>
    </r>
  </si>
  <si>
    <r>
      <rPr>
        <b/>
        <sz val="11"/>
        <color theme="3"/>
        <rFont val="Calibri"/>
        <family val="2"/>
        <scheme val="minor"/>
      </rPr>
      <t>(3)</t>
    </r>
    <r>
      <rPr>
        <sz val="11"/>
        <color theme="3"/>
        <rFont val="Calibri"/>
        <family val="2"/>
        <scheme val="minor"/>
      </rPr>
      <t xml:space="preserve"> No es posible especificar los tipos de peritajes, según los baremos estipulados en la tabla. No coinciden la mayoría de los tipos de peritaciones con las cantidades estipuladas.</t>
    </r>
  </si>
  <si>
    <r>
      <rPr>
        <b/>
        <sz val="11"/>
        <color theme="3"/>
        <rFont val="Calibri"/>
        <family val="2"/>
        <scheme val="minor"/>
      </rPr>
      <t>(4)</t>
    </r>
    <r>
      <rPr>
        <sz val="11"/>
        <color theme="3"/>
        <rFont val="Calibri"/>
        <family val="2"/>
        <scheme val="minor"/>
      </rPr>
      <t xml:space="preserve"> Estos datos corresponden al total de facturas abonadas a tecnicos privados en procedimientos de la jurisdiccion penal y social en ejecución, de las diferentes especialidades en conjunto. El baremo aplicado en el 90% de ellas está en función del valor de total de tasación y el importe de factura en ellas es siempre menor a 500'00€ (Base Imponible). Si se trata de dictamen pericial de opinión facultativa universitaria, casi todas han sido inferiores a 1.000'00€ (Base Imponible) si no existe tasación de costas y aprobación, excepto 6 facturas superiores a esa cifra . En cualquier caso, existiendo tasación de costas y aprobación se abonó lo aprobado en tasación de costas. La media de los importes totales de las 578 facturas abonadas es de 137'68€.</t>
    </r>
  </si>
  <si>
    <t>Castilla y León</t>
  </si>
  <si>
    <r>
      <rPr>
        <b/>
        <vertAlign val="superscript"/>
        <sz val="12"/>
        <color theme="0"/>
        <rFont val="Calibri"/>
        <family val="2"/>
        <scheme val="minor"/>
      </rPr>
      <t>(2)</t>
    </r>
    <r>
      <rPr>
        <b/>
        <sz val="12"/>
        <color theme="0"/>
        <rFont val="Calibri"/>
        <family val="2"/>
        <scheme val="minor"/>
      </rPr>
      <t>Balears, Illes</t>
    </r>
  </si>
  <si>
    <r>
      <rPr>
        <b/>
        <vertAlign val="superscript"/>
        <sz val="12"/>
        <color theme="0"/>
        <rFont val="Calibri"/>
        <family val="2"/>
        <scheme val="minor"/>
      </rPr>
      <t>(3)</t>
    </r>
    <r>
      <rPr>
        <b/>
        <sz val="12"/>
        <color theme="0"/>
        <rFont val="Calibri"/>
        <family val="2"/>
        <scheme val="minor"/>
      </rPr>
      <t>Castilla-La Mancha</t>
    </r>
  </si>
  <si>
    <r>
      <t>Balears, Illes</t>
    </r>
    <r>
      <rPr>
        <b/>
        <vertAlign val="superscript"/>
        <sz val="12"/>
        <color theme="0"/>
        <rFont val="Verdana"/>
        <family val="2"/>
      </rPr>
      <t>(2)</t>
    </r>
  </si>
  <si>
    <r>
      <t>Castilla-La Mancha</t>
    </r>
    <r>
      <rPr>
        <b/>
        <vertAlign val="superscript"/>
        <sz val="12"/>
        <color theme="0"/>
        <rFont val="Verdana"/>
        <family val="2"/>
      </rPr>
      <t>(3)</t>
    </r>
  </si>
  <si>
    <r>
      <rPr>
        <b/>
        <sz val="11"/>
        <color theme="3"/>
        <rFont val="Calibri"/>
        <family val="2"/>
        <scheme val="minor"/>
      </rPr>
      <t>(2)</t>
    </r>
    <r>
      <rPr>
        <sz val="11"/>
        <color theme="3"/>
        <rFont val="Calibri"/>
        <family val="2"/>
        <scheme val="minor"/>
      </rPr>
      <t xml:space="preserve"> Las designaciones las realiza el Órgano Judicial, ya que cada año confeccionan una lista de peritos y los nombran por insaculación.</t>
    </r>
  </si>
  <si>
    <r>
      <rPr>
        <b/>
        <sz val="11"/>
        <color theme="3"/>
        <rFont val="Calibri"/>
        <family val="2"/>
        <scheme val="minor"/>
      </rPr>
      <t xml:space="preserve">(3) </t>
    </r>
    <r>
      <rPr>
        <sz val="11"/>
        <color theme="3"/>
        <rFont val="Calibri"/>
        <family val="2"/>
        <scheme val="minor"/>
      </rPr>
      <t>La designaciones la llevan a cabo los Órganos Judiciales.</t>
    </r>
  </si>
  <si>
    <r>
      <t>Burgos</t>
    </r>
    <r>
      <rPr>
        <b/>
        <vertAlign val="superscript"/>
        <sz val="11"/>
        <color theme="0"/>
        <rFont val="Verdana"/>
        <family val="2"/>
      </rPr>
      <t>(2)</t>
    </r>
  </si>
  <si>
    <r>
      <t xml:space="preserve">(1) </t>
    </r>
    <r>
      <rPr>
        <sz val="11"/>
        <color theme="3"/>
        <rFont val="Calibri"/>
        <family val="2"/>
        <scheme val="minor"/>
      </rPr>
      <t>Gasto referido únicamente a peritajes externos.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</si>
</sst>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&quot; € &quot;;\-#,##0.00&quot; € &quot;;&quot; -&quot;#&quot; € &quot;;@\ "/>
    <numFmt numFmtId="166" formatCode="#,##0.00\ &quot;€&quot;"/>
    <numFmt numFmtId="167" formatCode="#,##0.00&quot; &quot;[$€-C0A];[Red]&quot;-&quot;#,##0.00&quot; &quot;[$€-C0A]"/>
    <numFmt numFmtId="168" formatCode="#,##0\ &quot;€&quot;"/>
    <numFmt numFmtId="169" formatCode="#,##0_ ;\-#,##0\ 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/>
      <name val="Verdana"/>
      <family val="2"/>
    </font>
    <font>
      <sz val="10"/>
      <name val="Mangal"/>
      <family val="2"/>
    </font>
    <font>
      <b/>
      <sz val="12"/>
      <color theme="0"/>
      <name val="Verdana"/>
      <family val="2"/>
    </font>
    <font>
      <b/>
      <sz val="14"/>
      <color theme="0"/>
      <name val="Verdana"/>
      <family val="2"/>
    </font>
    <font>
      <sz val="11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9"/>
      <color theme="3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0"/>
      <color theme="3"/>
      <name val="Verdana"/>
      <family val="2"/>
    </font>
    <font>
      <sz val="11"/>
      <color theme="4" tint="-0.499984740745262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theme="4"/>
      <name val="Verdana"/>
      <family val="2"/>
    </font>
    <font>
      <sz val="18"/>
      <color rgb="FFFF0000"/>
      <name val="Calibri"/>
      <family val="2"/>
      <scheme val="minor"/>
    </font>
    <font>
      <sz val="12"/>
      <color theme="1"/>
      <name val="Verdana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color theme="4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Verdana"/>
      <family val="2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0"/>
      <name val="Verdana"/>
      <family val="2"/>
    </font>
    <font>
      <vertAlign val="superscript"/>
      <sz val="11"/>
      <color theme="1"/>
      <name val="Verdana"/>
      <family val="2"/>
    </font>
    <font>
      <b/>
      <vertAlign val="superscript"/>
      <sz val="12"/>
      <color theme="0"/>
      <name val="Verdana"/>
      <family val="2"/>
    </font>
    <font>
      <b/>
      <vertAlign val="superscript"/>
      <sz val="11"/>
      <color theme="0"/>
      <name val="Calibri"/>
      <family val="2"/>
      <scheme val="minor"/>
    </font>
    <font>
      <b/>
      <sz val="10"/>
      <color theme="0"/>
      <name val="Verdana"/>
      <family val="2"/>
    </font>
    <font>
      <b/>
      <vertAlign val="superscript"/>
      <sz val="12"/>
      <color theme="0"/>
      <name val="Calibri"/>
      <family val="2"/>
      <scheme val="minor"/>
    </font>
    <font>
      <sz val="10"/>
      <color theme="3"/>
      <name val="Verdana"/>
      <family val="2"/>
    </font>
    <font>
      <b/>
      <sz val="10"/>
      <color theme="4"/>
      <name val="Verdana"/>
      <family val="2"/>
    </font>
    <font>
      <sz val="11"/>
      <color theme="3" tint="0.79998168889431442"/>
      <name val="Calibri"/>
      <family val="2"/>
      <scheme val="minor"/>
    </font>
    <font>
      <sz val="10"/>
      <color theme="4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0"/>
      </left>
      <right style="medium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/>
      <bottom style="thin">
        <color theme="0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/>
      <right style="thin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0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59996337778862885"/>
      </top>
      <bottom style="medium">
        <color theme="4" tint="0.79998168889431442"/>
      </bottom>
      <diagonal/>
    </border>
    <border>
      <left/>
      <right style="thin">
        <color theme="3" tint="0.79998168889431442"/>
      </right>
      <top/>
      <bottom style="medium">
        <color theme="4" tint="0.59996337778862885"/>
      </bottom>
      <diagonal/>
    </border>
    <border>
      <left/>
      <right style="thin">
        <color theme="3" tint="0.79998168889431442"/>
      </right>
      <top/>
      <bottom/>
      <diagonal/>
    </border>
    <border>
      <left/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3" tint="0.79998168889431442"/>
      </right>
      <top/>
      <bottom style="medium">
        <color theme="4" tint="0.59996337778862885"/>
      </bottom>
      <diagonal/>
    </border>
    <border>
      <left/>
      <right style="medium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/>
      <bottom style="medium">
        <color theme="4" tint="0.59996337778862885"/>
      </bottom>
      <diagonal/>
    </border>
    <border>
      <left/>
      <right style="medium">
        <color theme="3" tint="0.79998168889431442"/>
      </right>
      <top/>
      <bottom style="medium">
        <color theme="4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/>
      <bottom style="medium">
        <color theme="4" tint="0.79998168889431442"/>
      </bottom>
      <diagonal/>
    </border>
    <border>
      <left/>
      <right style="medium">
        <color theme="3" tint="0.79998168889431442"/>
      </right>
      <top style="medium">
        <color theme="4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0"/>
      </right>
      <top style="thin">
        <color theme="3" tint="0.79998168889431442"/>
      </top>
      <bottom style="thin">
        <color theme="0"/>
      </bottom>
      <diagonal/>
    </border>
    <border>
      <left/>
      <right/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/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medium">
        <color theme="3" tint="0.79998168889431442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3" tint="0.79998168889431442"/>
      </right>
      <top style="medium">
        <color theme="0"/>
      </top>
      <bottom style="medium">
        <color theme="0"/>
      </bottom>
      <diagonal/>
    </border>
    <border>
      <left/>
      <right style="medium">
        <color theme="3" tint="0.79998168889431442"/>
      </right>
      <top/>
      <bottom style="medium">
        <color theme="0"/>
      </bottom>
      <diagonal/>
    </border>
    <border>
      <left/>
      <right/>
      <top style="thin">
        <color theme="0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/>
      <bottom style="thin">
        <color theme="3" tint="0.79998168889431442"/>
      </bottom>
      <diagonal/>
    </border>
    <border>
      <left/>
      <right style="medium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medium">
        <color theme="3" tint="0.79998168889431442"/>
      </right>
      <top style="thin">
        <color theme="3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0"/>
      </top>
      <bottom style="thin">
        <color theme="0"/>
      </bottom>
      <diagonal/>
    </border>
    <border>
      <left style="medium">
        <color theme="3" tint="0.79998168889431442"/>
      </left>
      <right style="medium">
        <color theme="3" tint="0.79998168889431442"/>
      </right>
      <top style="thin">
        <color theme="0"/>
      </top>
      <bottom style="thin">
        <color theme="0"/>
      </bottom>
      <diagonal/>
    </border>
    <border>
      <left style="medium">
        <color theme="3" tint="0.79998168889431442"/>
      </left>
      <right style="medium">
        <color theme="3" tint="0.79998168889431442"/>
      </right>
      <top style="thin">
        <color theme="0"/>
      </top>
      <bottom style="medium">
        <color theme="3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/>
      <bottom style="thin">
        <color theme="3" tint="0.79998168889431442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4" tint="0.79998168889431442"/>
      </top>
      <bottom style="thin">
        <color theme="0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4" tint="0.79998168889431442"/>
      </top>
      <bottom style="medium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/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4" tint="0.79998168889431442"/>
      </top>
      <bottom style="medium">
        <color theme="3" tint="0.79998168889431442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4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0"/>
      </right>
      <top style="medium">
        <color theme="4"/>
      </top>
      <bottom style="medium">
        <color theme="4"/>
      </bottom>
      <diagonal/>
    </border>
    <border>
      <left style="medium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3" tint="0.79998168889431442"/>
      </left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 style="medium">
        <color theme="3" tint="0.79998168889431442"/>
      </top>
      <bottom style="medium">
        <color theme="3" tint="0.79998168889431442"/>
      </bottom>
      <diagonal/>
    </border>
    <border>
      <left style="thin">
        <color theme="3" tint="0.79998168889431442"/>
      </left>
      <right style="thin">
        <color theme="0"/>
      </right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0.79998168889431442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3" tint="0.79998168889431442"/>
      </top>
      <bottom style="thin">
        <color theme="0"/>
      </bottom>
      <diagonal/>
    </border>
    <border>
      <left style="thin">
        <color theme="3" tint="0.7999816888943144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/>
      <top style="thin">
        <color theme="0"/>
      </top>
      <bottom style="thin">
        <color theme="3" tint="0.79998168889431442"/>
      </bottom>
      <diagonal/>
    </border>
    <border>
      <left/>
      <right/>
      <top style="thin">
        <color theme="0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/>
      <right/>
      <top/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/>
      </top>
      <bottom style="thin">
        <color theme="3" tint="0.79998168889431442"/>
      </bottom>
      <diagonal/>
    </border>
    <border>
      <left style="medium">
        <color theme="0"/>
      </left>
      <right/>
      <top style="medium">
        <color theme="3" tint="0.79998168889431442"/>
      </top>
      <bottom style="medium">
        <color theme="4" tint="0.59996337778862885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59996337778862885"/>
      </top>
      <bottom style="thin">
        <color theme="3" tint="0.79998168889431442"/>
      </bottom>
      <diagonal/>
    </border>
    <border>
      <left/>
      <right style="medium">
        <color theme="3" tint="0.79998168889431442"/>
      </right>
      <top style="medium">
        <color theme="3" tint="0.79998168889431442"/>
      </top>
      <bottom style="medium">
        <color theme="4"/>
      </bottom>
      <diagonal/>
    </border>
    <border>
      <left/>
      <right style="medium">
        <color theme="3" tint="0.79998168889431442"/>
      </right>
      <top style="medium">
        <color theme="3" tint="0.79998168889431442"/>
      </top>
      <bottom style="medium">
        <color theme="4" tint="0.59996337778862885"/>
      </bottom>
      <diagonal/>
    </border>
    <border>
      <left/>
      <right/>
      <top style="medium">
        <color theme="4"/>
      </top>
      <bottom style="medium">
        <color theme="3" tint="0.79998168889431442"/>
      </bottom>
      <diagonal/>
    </border>
    <border>
      <left/>
      <right style="thin">
        <color theme="3" tint="0.79998168889431442"/>
      </right>
      <top style="medium">
        <color theme="4" tint="0.59996337778862885"/>
      </top>
      <bottom style="medium">
        <color theme="3" tint="0.79998168889431442"/>
      </bottom>
      <diagonal/>
    </border>
    <border>
      <left style="medium">
        <color theme="0"/>
      </left>
      <right style="medium">
        <color theme="3" tint="0.79998168889431442"/>
      </right>
      <top style="medium">
        <color theme="3" tint="0.79998168889431442"/>
      </top>
      <bottom style="medium">
        <color theme="4" tint="0.59996337778862885"/>
      </bottom>
      <diagonal/>
    </border>
    <border>
      <left/>
      <right style="thin">
        <color theme="0"/>
      </right>
      <top style="thin">
        <color theme="3" tint="0.79998168889431442"/>
      </top>
      <bottom style="medium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3" tint="0.79998168889431442"/>
      </top>
      <bottom style="medium">
        <color theme="3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3" tint="0.79998168889431442"/>
      </top>
      <bottom style="medium">
        <color theme="3" tint="0.79998168889431442"/>
      </bottom>
      <diagonal/>
    </border>
    <border>
      <left style="thin">
        <color theme="0"/>
      </left>
      <right/>
      <top style="medium">
        <color theme="4" tint="0.59996337778862885"/>
      </top>
      <bottom style="thin">
        <color theme="0"/>
      </bottom>
      <diagonal/>
    </border>
    <border>
      <left/>
      <right/>
      <top style="medium">
        <color theme="4" tint="0.59996337778862885"/>
      </top>
      <bottom style="thin">
        <color theme="0"/>
      </bottom>
      <diagonal/>
    </border>
    <border>
      <left/>
      <right style="thin">
        <color theme="0"/>
      </right>
      <top style="medium">
        <color theme="4" tint="0.59996337778862885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/>
      <diagonal/>
    </border>
    <border>
      <left style="thin">
        <color theme="0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0"/>
      </right>
      <top style="thin">
        <color theme="0"/>
      </top>
      <bottom style="thin">
        <color theme="3" tint="0.79998168889431442"/>
      </bottom>
      <diagonal/>
    </border>
    <border>
      <left/>
      <right style="medium">
        <color theme="3" tint="0.79998168889431442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4" tint="0.79998168889431442"/>
      </bottom>
      <diagonal/>
    </border>
    <border>
      <left style="medium">
        <color theme="0"/>
      </left>
      <right style="medium">
        <color theme="3" tint="0.79998168889431442"/>
      </right>
      <top style="thin">
        <color theme="0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0"/>
      </right>
      <top style="thin">
        <color theme="4" tint="0.7999816888943144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3" tint="0.79998168889431442"/>
      </right>
      <top/>
      <bottom style="thin">
        <color theme="4" tint="0.799981688894314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</borders>
  <cellStyleXfs count="37">
    <xf numFmtId="0" fontId="0" fillId="0" borderId="0"/>
    <xf numFmtId="9" fontId="1" fillId="0" borderId="0" applyFont="0" applyFill="0" applyBorder="0" applyAlignment="0" applyProtection="0"/>
    <xf numFmtId="165" fontId="3" fillId="0" borderId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0" fillId="13" borderId="0"/>
    <xf numFmtId="0" fontId="20" fillId="0" borderId="0"/>
    <xf numFmtId="0" fontId="21" fillId="7" borderId="0"/>
    <xf numFmtId="0" fontId="21" fillId="8" borderId="0"/>
    <xf numFmtId="0" fontId="20" fillId="9" borderId="0"/>
    <xf numFmtId="0" fontId="22" fillId="10" borderId="0"/>
    <xf numFmtId="0" fontId="23" fillId="11" borderId="0"/>
    <xf numFmtId="0" fontId="24" fillId="0" borderId="0"/>
    <xf numFmtId="0" fontId="25" fillId="12" borderId="0"/>
    <xf numFmtId="0" fontId="26" fillId="0" borderId="0">
      <alignment horizontal="center"/>
    </xf>
    <xf numFmtId="0" fontId="27" fillId="0" borderId="0"/>
    <xf numFmtId="0" fontId="28" fillId="0" borderId="0"/>
    <xf numFmtId="0" fontId="29" fillId="0" borderId="0"/>
    <xf numFmtId="0" fontId="26" fillId="0" borderId="0">
      <alignment horizontal="center" textRotation="90"/>
    </xf>
    <xf numFmtId="0" fontId="31" fillId="13" borderId="9"/>
    <xf numFmtId="0" fontId="32" fillId="0" borderId="0"/>
    <xf numFmtId="167" fontId="32" fillId="0" borderId="0"/>
    <xf numFmtId="0" fontId="19" fillId="0" borderId="0"/>
    <xf numFmtId="0" fontId="19" fillId="0" borderId="0"/>
    <xf numFmtId="0" fontId="22" fillId="0" borderId="0"/>
    <xf numFmtId="0" fontId="36" fillId="0" borderId="0" applyNumberFormat="0" applyFont="0" applyFill="0" applyBorder="0" applyAlignment="0" applyProtection="0"/>
    <xf numFmtId="164" fontId="36" fillId="0" borderId="0" applyNumberFormat="0" applyFont="0" applyFill="0" applyBorder="0" applyAlignment="0" applyProtection="0"/>
    <xf numFmtId="164" fontId="37" fillId="0" borderId="0" applyNumberFormat="0" applyFont="0" applyFill="0" applyBorder="0" applyAlignment="0" applyProtection="0"/>
    <xf numFmtId="44" fontId="36" fillId="0" borderId="0" applyNumberFormat="0" applyFont="0" applyFill="0" applyBorder="0" applyAlignment="0" applyProtection="0"/>
    <xf numFmtId="44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" fillId="0" borderId="0" applyFont="0" applyFill="0" applyBorder="0" applyAlignment="0" applyProtection="0"/>
  </cellStyleXfs>
  <cellXfs count="33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vertical="center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>
      <alignment horizontal="center" vertical="center" wrapText="1"/>
    </xf>
    <xf numFmtId="0" fontId="35" fillId="0" borderId="10" xfId="3" applyFont="1" applyBorder="1" applyAlignment="1" applyProtection="1">
      <alignment horizontal="left" vertical="center"/>
    </xf>
    <xf numFmtId="0" fontId="0" fillId="6" borderId="10" xfId="0" applyFill="1" applyBorder="1" applyAlignment="1">
      <alignment horizontal="left"/>
    </xf>
    <xf numFmtId="0" fontId="0" fillId="0" borderId="10" xfId="0" applyBorder="1"/>
    <xf numFmtId="0" fontId="2" fillId="0" borderId="10" xfId="0" applyFont="1" applyBorder="1" applyAlignment="1">
      <alignment vertical="center" wrapText="1"/>
    </xf>
    <xf numFmtId="0" fontId="16" fillId="0" borderId="10" xfId="3" applyFont="1" applyBorder="1" applyAlignment="1" applyProtection="1">
      <alignment vertical="center"/>
    </xf>
    <xf numFmtId="0" fontId="2" fillId="0" borderId="10" xfId="0" applyFont="1" applyBorder="1"/>
    <xf numFmtId="0" fontId="11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168" fontId="6" fillId="0" borderId="10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" fontId="0" fillId="0" borderId="10" xfId="0" applyNumberFormat="1" applyBorder="1"/>
    <xf numFmtId="4" fontId="0" fillId="0" borderId="10" xfId="0" applyNumberFormat="1" applyBorder="1"/>
    <xf numFmtId="168" fontId="0" fillId="0" borderId="10" xfId="0" applyNumberFormat="1" applyBorder="1"/>
    <xf numFmtId="3" fontId="38" fillId="0" borderId="10" xfId="0" applyNumberFormat="1" applyFont="1" applyBorder="1"/>
    <xf numFmtId="8" fontId="0" fillId="0" borderId="10" xfId="0" applyNumberFormat="1" applyBorder="1"/>
    <xf numFmtId="0" fontId="4" fillId="2" borderId="10" xfId="0" applyFont="1" applyFill="1" applyBorder="1" applyAlignment="1" applyProtection="1">
      <alignment horizontal="left" vertical="center" wrapText="1"/>
      <protection locked="0"/>
    </xf>
    <xf numFmtId="3" fontId="4" fillId="2" borderId="10" xfId="0" applyNumberFormat="1" applyFont="1" applyFill="1" applyBorder="1" applyAlignment="1" applyProtection="1">
      <alignment vertical="center"/>
      <protection locked="0"/>
    </xf>
    <xf numFmtId="0" fontId="33" fillId="0" borderId="10" xfId="0" applyFont="1" applyBorder="1"/>
    <xf numFmtId="0" fontId="8" fillId="4" borderId="1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 wrapText="1"/>
    </xf>
    <xf numFmtId="0" fontId="34" fillId="0" borderId="10" xfId="0" applyFont="1" applyBorder="1"/>
    <xf numFmtId="6" fontId="8" fillId="4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0" fillId="0" borderId="17" xfId="0" applyBorder="1"/>
    <xf numFmtId="0" fontId="10" fillId="2" borderId="18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8" xfId="0" applyBorder="1"/>
    <xf numFmtId="0" fontId="39" fillId="0" borderId="10" xfId="0" applyFont="1" applyBorder="1"/>
    <xf numFmtId="0" fontId="41" fillId="14" borderId="10" xfId="0" applyFont="1" applyFill="1" applyBorder="1" applyAlignment="1">
      <alignment vertical="center" textRotation="90"/>
    </xf>
    <xf numFmtId="0" fontId="12" fillId="0" borderId="10" xfId="0" applyFont="1" applyBorder="1"/>
    <xf numFmtId="0" fontId="11" fillId="4" borderId="1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/>
    <xf numFmtId="0" fontId="8" fillId="4" borderId="27" xfId="0" applyFont="1" applyFill="1" applyBorder="1" applyAlignment="1">
      <alignment horizontal="center" vertical="center" wrapText="1"/>
    </xf>
    <xf numFmtId="3" fontId="9" fillId="0" borderId="28" xfId="0" applyNumberFormat="1" applyFont="1" applyBorder="1" applyAlignment="1">
      <alignment vertical="center"/>
    </xf>
    <xf numFmtId="0" fontId="0" fillId="0" borderId="16" xfId="0" applyBorder="1"/>
    <xf numFmtId="0" fontId="0" fillId="0" borderId="30" xfId="0" applyBorder="1"/>
    <xf numFmtId="0" fontId="0" fillId="0" borderId="21" xfId="0" applyBorder="1"/>
    <xf numFmtId="3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0" borderId="11" xfId="0" applyBorder="1"/>
    <xf numFmtId="3" fontId="9" fillId="0" borderId="35" xfId="0" applyNumberFormat="1" applyFont="1" applyBorder="1" applyAlignment="1">
      <alignment vertical="center"/>
    </xf>
    <xf numFmtId="3" fontId="9" fillId="0" borderId="36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0" fontId="10" fillId="2" borderId="30" xfId="0" applyFont="1" applyFill="1" applyBorder="1" applyAlignment="1">
      <alignment horizontal="center" vertical="center" wrapText="1"/>
    </xf>
    <xf numFmtId="3" fontId="9" fillId="0" borderId="39" xfId="0" applyNumberFormat="1" applyFont="1" applyBorder="1" applyAlignment="1">
      <alignment vertical="center"/>
    </xf>
    <xf numFmtId="3" fontId="9" fillId="0" borderId="40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41" xfId="0" applyNumberFormat="1" applyFont="1" applyBorder="1" applyAlignment="1">
      <alignment vertical="center"/>
    </xf>
    <xf numFmtId="3" fontId="9" fillId="0" borderId="42" xfId="0" applyNumberFormat="1" applyFont="1" applyBorder="1" applyAlignment="1">
      <alignment vertical="center"/>
    </xf>
    <xf numFmtId="3" fontId="9" fillId="0" borderId="43" xfId="0" applyNumberFormat="1" applyFont="1" applyBorder="1" applyAlignment="1">
      <alignment vertical="center"/>
    </xf>
    <xf numFmtId="3" fontId="9" fillId="0" borderId="44" xfId="0" applyNumberFormat="1" applyFont="1" applyBorder="1" applyAlignment="1">
      <alignment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44" xfId="0" applyNumberFormat="1" applyFont="1" applyBorder="1" applyAlignment="1">
      <alignment horizontal="center" vertical="center"/>
    </xf>
    <xf numFmtId="3" fontId="9" fillId="0" borderId="45" xfId="0" applyNumberFormat="1" applyFont="1" applyBorder="1" applyAlignment="1">
      <alignment vertical="center"/>
    </xf>
    <xf numFmtId="3" fontId="9" fillId="0" borderId="46" xfId="0" applyNumberFormat="1" applyFont="1" applyBorder="1" applyAlignment="1">
      <alignment vertical="center"/>
    </xf>
    <xf numFmtId="3" fontId="4" fillId="2" borderId="34" xfId="0" applyNumberFormat="1" applyFont="1" applyFill="1" applyBorder="1" applyAlignment="1" applyProtection="1">
      <alignment vertical="center"/>
      <protection locked="0"/>
    </xf>
    <xf numFmtId="0" fontId="9" fillId="0" borderId="43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168" fontId="6" fillId="14" borderId="41" xfId="0" applyNumberFormat="1" applyFont="1" applyFill="1" applyBorder="1" applyAlignment="1">
      <alignment horizontal="left" vertical="center"/>
    </xf>
    <xf numFmtId="168" fontId="6" fillId="14" borderId="42" xfId="0" applyNumberFormat="1" applyFont="1" applyFill="1" applyBorder="1" applyAlignment="1">
      <alignment horizontal="left" vertical="center"/>
    </xf>
    <xf numFmtId="0" fontId="40" fillId="0" borderId="17" xfId="0" applyFont="1" applyBorder="1"/>
    <xf numFmtId="3" fontId="6" fillId="0" borderId="43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3" fontId="9" fillId="0" borderId="49" xfId="0" applyNumberFormat="1" applyFont="1" applyBorder="1" applyAlignment="1">
      <alignment vertical="center"/>
    </xf>
    <xf numFmtId="3" fontId="9" fillId="0" borderId="48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0" fontId="9" fillId="0" borderId="5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3" fontId="4" fillId="2" borderId="52" xfId="0" applyNumberFormat="1" applyFont="1" applyFill="1" applyBorder="1" applyAlignment="1" applyProtection="1">
      <alignment horizontal="center" vertical="center"/>
      <protection locked="0"/>
    </xf>
    <xf numFmtId="168" fontId="6" fillId="14" borderId="56" xfId="0" applyNumberFormat="1" applyFont="1" applyFill="1" applyBorder="1" applyAlignment="1">
      <alignment horizontal="left" vertical="center"/>
    </xf>
    <xf numFmtId="168" fontId="6" fillId="14" borderId="57" xfId="0" applyNumberFormat="1" applyFont="1" applyFill="1" applyBorder="1" applyAlignment="1">
      <alignment horizontal="left" vertical="center"/>
    </xf>
    <xf numFmtId="0" fontId="4" fillId="2" borderId="58" xfId="0" applyFont="1" applyFill="1" applyBorder="1" applyAlignment="1" applyProtection="1">
      <alignment horizontal="left" vertical="center" wrapText="1"/>
      <protection locked="0"/>
    </xf>
    <xf numFmtId="3" fontId="6" fillId="0" borderId="59" xfId="0" applyNumberFormat="1" applyFont="1" applyBorder="1" applyAlignment="1">
      <alignment horizontal="right" vertical="center"/>
    </xf>
    <xf numFmtId="168" fontId="6" fillId="14" borderId="61" xfId="0" applyNumberFormat="1" applyFont="1" applyFill="1" applyBorder="1" applyAlignment="1">
      <alignment horizontal="left" vertical="center"/>
    </xf>
    <xf numFmtId="3" fontId="6" fillId="0" borderId="62" xfId="0" applyNumberFormat="1" applyFont="1" applyBorder="1" applyAlignment="1">
      <alignment horizontal="right" vertical="center"/>
    </xf>
    <xf numFmtId="168" fontId="6" fillId="14" borderId="63" xfId="0" applyNumberFormat="1" applyFont="1" applyFill="1" applyBorder="1" applyAlignment="1">
      <alignment horizontal="left" vertical="center"/>
    </xf>
    <xf numFmtId="3" fontId="6" fillId="0" borderId="64" xfId="0" applyNumberFormat="1" applyFont="1" applyBorder="1" applyAlignment="1">
      <alignment horizontal="right" vertical="center"/>
    </xf>
    <xf numFmtId="166" fontId="6" fillId="0" borderId="56" xfId="0" applyNumberFormat="1" applyFont="1" applyBorder="1" applyAlignment="1">
      <alignment horizontal="right" vertical="center"/>
    </xf>
    <xf numFmtId="3" fontId="9" fillId="0" borderId="49" xfId="0" applyNumberFormat="1" applyFont="1" applyBorder="1" applyAlignment="1">
      <alignment horizontal="right" vertical="center"/>
    </xf>
    <xf numFmtId="3" fontId="4" fillId="2" borderId="12" xfId="0" applyNumberFormat="1" applyFont="1" applyFill="1" applyBorder="1" applyAlignment="1" applyProtection="1">
      <alignment vertical="center"/>
      <protection locked="0"/>
    </xf>
    <xf numFmtId="3" fontId="4" fillId="2" borderId="67" xfId="0" applyNumberFormat="1" applyFont="1" applyFill="1" applyBorder="1" applyAlignment="1" applyProtection="1">
      <alignment vertical="center"/>
      <protection locked="0"/>
    </xf>
    <xf numFmtId="3" fontId="4" fillId="2" borderId="68" xfId="0" applyNumberFormat="1" applyFont="1" applyFill="1" applyBorder="1" applyAlignment="1" applyProtection="1">
      <alignment vertical="center"/>
      <protection locked="0"/>
    </xf>
    <xf numFmtId="3" fontId="4" fillId="2" borderId="69" xfId="0" applyNumberFormat="1" applyFont="1" applyFill="1" applyBorder="1" applyAlignment="1" applyProtection="1">
      <alignment vertical="center"/>
      <protection locked="0"/>
    </xf>
    <xf numFmtId="3" fontId="4" fillId="2" borderId="7" xfId="0" applyNumberFormat="1" applyFont="1" applyFill="1" applyBorder="1" applyAlignment="1" applyProtection="1">
      <alignment vertical="center"/>
      <protection locked="0"/>
    </xf>
    <xf numFmtId="0" fontId="8" fillId="4" borderId="17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3" fontId="9" fillId="15" borderId="1" xfId="0" applyNumberFormat="1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9" fillId="0" borderId="43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46" fillId="2" borderId="25" xfId="0" applyFont="1" applyFill="1" applyBorder="1" applyAlignment="1">
      <alignment horizontal="center" vertical="center" wrapText="1"/>
    </xf>
    <xf numFmtId="0" fontId="0" fillId="0" borderId="72" xfId="0" applyBorder="1"/>
    <xf numFmtId="3" fontId="9" fillId="0" borderId="39" xfId="0" applyNumberFormat="1" applyFont="1" applyBorder="1" applyAlignment="1">
      <alignment horizontal="right" vertical="center"/>
    </xf>
    <xf numFmtId="3" fontId="4" fillId="2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right"/>
    </xf>
    <xf numFmtId="3" fontId="9" fillId="0" borderId="43" xfId="0" applyNumberFormat="1" applyFont="1" applyBorder="1" applyAlignment="1">
      <alignment horizontal="right" vertical="center"/>
    </xf>
    <xf numFmtId="3" fontId="9" fillId="0" borderId="44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9" fillId="0" borderId="48" xfId="0" applyNumberFormat="1" applyFont="1" applyBorder="1" applyAlignment="1">
      <alignment horizontal="right" vertical="center"/>
    </xf>
    <xf numFmtId="3" fontId="4" fillId="2" borderId="68" xfId="0" applyNumberFormat="1" applyFont="1" applyFill="1" applyBorder="1" applyAlignment="1" applyProtection="1">
      <alignment horizontal="right" vertical="center"/>
      <protection locked="0"/>
    </xf>
    <xf numFmtId="3" fontId="4" fillId="2" borderId="67" xfId="0" applyNumberFormat="1" applyFont="1" applyFill="1" applyBorder="1" applyAlignment="1" applyProtection="1">
      <alignment horizontal="right" vertical="center"/>
      <protection locked="0"/>
    </xf>
    <xf numFmtId="0" fontId="0" fillId="0" borderId="34" xfId="0" applyBorder="1"/>
    <xf numFmtId="0" fontId="50" fillId="2" borderId="77" xfId="0" applyFont="1" applyFill="1" applyBorder="1" applyAlignment="1" applyProtection="1">
      <alignment horizontal="center" vertical="center" wrapText="1"/>
      <protection locked="0"/>
    </xf>
    <xf numFmtId="0" fontId="0" fillId="0" borderId="76" xfId="0" applyBorder="1"/>
    <xf numFmtId="0" fontId="50" fillId="2" borderId="78" xfId="0" applyFont="1" applyFill="1" applyBorder="1" applyAlignment="1" applyProtection="1">
      <alignment horizontal="center" vertical="center" wrapText="1"/>
      <protection locked="0"/>
    </xf>
    <xf numFmtId="0" fontId="33" fillId="0" borderId="80" xfId="0" applyFont="1" applyBorder="1"/>
    <xf numFmtId="0" fontId="0" fillId="0" borderId="80" xfId="0" applyBorder="1"/>
    <xf numFmtId="166" fontId="33" fillId="0" borderId="81" xfId="0" applyNumberFormat="1" applyFont="1" applyBorder="1" applyAlignment="1">
      <alignment vertical="center"/>
    </xf>
    <xf numFmtId="166" fontId="33" fillId="0" borderId="82" xfId="0" applyNumberFormat="1" applyFont="1" applyBorder="1" applyAlignment="1">
      <alignment vertical="center"/>
    </xf>
    <xf numFmtId="166" fontId="33" fillId="0" borderId="83" xfId="0" applyNumberFormat="1" applyFont="1" applyBorder="1" applyAlignment="1">
      <alignment vertical="center"/>
    </xf>
    <xf numFmtId="0" fontId="8" fillId="4" borderId="84" xfId="0" applyFont="1" applyFill="1" applyBorder="1" applyAlignment="1">
      <alignment vertical="center" wrapText="1"/>
    </xf>
    <xf numFmtId="0" fontId="8" fillId="4" borderId="85" xfId="0" applyFont="1" applyFill="1" applyBorder="1" applyAlignment="1">
      <alignment horizontal="left" vertical="center" wrapText="1"/>
    </xf>
    <xf numFmtId="0" fontId="8" fillId="4" borderId="86" xfId="0" applyFont="1" applyFill="1" applyBorder="1" applyAlignment="1">
      <alignment horizontal="left" vertical="center" wrapText="1"/>
    </xf>
    <xf numFmtId="3" fontId="9" fillId="15" borderId="10" xfId="0" applyNumberFormat="1" applyFont="1" applyFill="1" applyBorder="1" applyAlignment="1">
      <alignment vertical="center"/>
    </xf>
    <xf numFmtId="0" fontId="0" fillId="0" borderId="15" xfId="0" applyBorder="1" applyAlignment="1">
      <alignment horizontal="right"/>
    </xf>
    <xf numFmtId="0" fontId="9" fillId="0" borderId="38" xfId="0" applyFont="1" applyBorder="1" applyAlignment="1">
      <alignment horizontal="right" vertical="center"/>
    </xf>
    <xf numFmtId="0" fontId="9" fillId="0" borderId="51" xfId="0" applyFont="1" applyBorder="1" applyAlignment="1">
      <alignment horizontal="right" vertical="center"/>
    </xf>
    <xf numFmtId="0" fontId="0" fillId="0" borderId="30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14" fillId="5" borderId="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4" fontId="6" fillId="14" borderId="60" xfId="0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3" fontId="9" fillId="15" borderId="76" xfId="0" applyNumberFormat="1" applyFont="1" applyFill="1" applyBorder="1" applyAlignment="1">
      <alignment vertical="center"/>
    </xf>
    <xf numFmtId="0" fontId="10" fillId="2" borderId="89" xfId="0" applyFont="1" applyFill="1" applyBorder="1" applyAlignment="1">
      <alignment horizontal="center" vertical="center" wrapText="1"/>
    </xf>
    <xf numFmtId="3" fontId="4" fillId="2" borderId="90" xfId="0" applyNumberFormat="1" applyFont="1" applyFill="1" applyBorder="1" applyAlignment="1" applyProtection="1">
      <alignment vertical="center"/>
      <protection locked="0"/>
    </xf>
    <xf numFmtId="3" fontId="9" fillId="0" borderId="88" xfId="0" applyNumberFormat="1" applyFont="1" applyBorder="1" applyAlignment="1">
      <alignment horizontal="right" vertical="center"/>
    </xf>
    <xf numFmtId="0" fontId="10" fillId="2" borderId="90" xfId="0" applyFont="1" applyFill="1" applyBorder="1" applyAlignment="1">
      <alignment horizontal="center" vertical="center" wrapText="1"/>
    </xf>
    <xf numFmtId="3" fontId="4" fillId="2" borderId="91" xfId="0" applyNumberFormat="1" applyFont="1" applyFill="1" applyBorder="1" applyAlignment="1" applyProtection="1">
      <alignment vertical="center"/>
      <protection locked="0"/>
    </xf>
    <xf numFmtId="0" fontId="9" fillId="0" borderId="46" xfId="0" applyFont="1" applyBorder="1" applyAlignment="1">
      <alignment vertical="center"/>
    </xf>
    <xf numFmtId="3" fontId="9" fillId="0" borderId="92" xfId="0" applyNumberFormat="1" applyFont="1" applyBorder="1" applyAlignment="1">
      <alignment vertical="center"/>
    </xf>
    <xf numFmtId="3" fontId="9" fillId="0" borderId="93" xfId="0" applyNumberFormat="1" applyFont="1" applyBorder="1" applyAlignment="1">
      <alignment vertical="center"/>
    </xf>
    <xf numFmtId="3" fontId="4" fillId="2" borderId="12" xfId="0" applyNumberFormat="1" applyFont="1" applyFill="1" applyBorder="1" applyAlignment="1" applyProtection="1">
      <alignment horizontal="right" vertical="center"/>
      <protection locked="0"/>
    </xf>
    <xf numFmtId="168" fontId="6" fillId="14" borderId="95" xfId="0" applyNumberFormat="1" applyFont="1" applyFill="1" applyBorder="1" applyAlignment="1">
      <alignment horizontal="left" vertical="center"/>
    </xf>
    <xf numFmtId="3" fontId="6" fillId="0" borderId="96" xfId="0" applyNumberFormat="1" applyFont="1" applyBorder="1" applyAlignment="1">
      <alignment horizontal="center" vertical="center"/>
    </xf>
    <xf numFmtId="168" fontId="6" fillId="14" borderId="94" xfId="0" applyNumberFormat="1" applyFont="1" applyFill="1" applyBorder="1" applyAlignment="1">
      <alignment horizontal="left" vertical="center"/>
    </xf>
    <xf numFmtId="3" fontId="6" fillId="0" borderId="97" xfId="0" applyNumberFormat="1" applyFont="1" applyBorder="1" applyAlignment="1">
      <alignment horizontal="center" vertical="center"/>
    </xf>
    <xf numFmtId="0" fontId="8" fillId="4" borderId="72" xfId="0" applyFont="1" applyFill="1" applyBorder="1" applyAlignment="1">
      <alignment horizontal="center" vertical="center" wrapText="1"/>
    </xf>
    <xf numFmtId="0" fontId="8" fillId="4" borderId="99" xfId="0" applyFont="1" applyFill="1" applyBorder="1" applyAlignment="1">
      <alignment horizontal="center" vertical="center" wrapText="1"/>
    </xf>
    <xf numFmtId="3" fontId="9" fillId="0" borderId="66" xfId="0" applyNumberFormat="1" applyFont="1" applyBorder="1" applyAlignment="1">
      <alignment horizontal="right" vertical="center"/>
    </xf>
    <xf numFmtId="0" fontId="4" fillId="2" borderId="101" xfId="0" applyFont="1" applyFill="1" applyBorder="1" applyAlignment="1">
      <alignment horizontal="center" vertical="center" wrapText="1"/>
    </xf>
    <xf numFmtId="3" fontId="4" fillId="2" borderId="58" xfId="0" applyNumberFormat="1" applyFont="1" applyFill="1" applyBorder="1" applyAlignment="1" applyProtection="1">
      <alignment vertical="center"/>
      <protection locked="0"/>
    </xf>
    <xf numFmtId="3" fontId="4" fillId="2" borderId="105" xfId="0" applyNumberFormat="1" applyFont="1" applyFill="1" applyBorder="1" applyAlignment="1" applyProtection="1">
      <alignment vertical="center"/>
      <protection locked="0"/>
    </xf>
    <xf numFmtId="3" fontId="4" fillId="2" borderId="105" xfId="0" applyNumberFormat="1" applyFont="1" applyFill="1" applyBorder="1" applyAlignment="1" applyProtection="1">
      <alignment horizontal="right" vertical="center"/>
      <protection locked="0"/>
    </xf>
    <xf numFmtId="3" fontId="4" fillId="2" borderId="5" xfId="0" applyNumberFormat="1" applyFont="1" applyFill="1" applyBorder="1" applyAlignment="1" applyProtection="1">
      <alignment horizontal="right" vertical="center"/>
      <protection locked="0"/>
    </xf>
    <xf numFmtId="3" fontId="4" fillId="2" borderId="106" xfId="0" applyNumberFormat="1" applyFont="1" applyFill="1" applyBorder="1" applyAlignment="1" applyProtection="1">
      <alignment horizontal="right" vertical="center"/>
      <protection locked="0"/>
    </xf>
    <xf numFmtId="0" fontId="34" fillId="0" borderId="110" xfId="0" applyFont="1" applyBorder="1"/>
    <xf numFmtId="0" fontId="0" fillId="0" borderId="111" xfId="0" applyBorder="1"/>
    <xf numFmtId="0" fontId="0" fillId="0" borderId="112" xfId="0" applyBorder="1"/>
    <xf numFmtId="0" fontId="34" fillId="0" borderId="113" xfId="0" applyFont="1" applyBorder="1"/>
    <xf numFmtId="3" fontId="52" fillId="0" borderId="75" xfId="0" applyNumberFormat="1" applyFont="1" applyBorder="1" applyAlignment="1">
      <alignment horizontal="center" vertical="center"/>
    </xf>
    <xf numFmtId="3" fontId="52" fillId="0" borderId="74" xfId="0" applyNumberFormat="1" applyFont="1" applyBorder="1" applyAlignment="1">
      <alignment vertical="center"/>
    </xf>
    <xf numFmtId="3" fontId="52" fillId="0" borderId="74" xfId="0" applyNumberFormat="1" applyFont="1" applyBorder="1" applyAlignment="1">
      <alignment vertical="center" wrapText="1"/>
    </xf>
    <xf numFmtId="3" fontId="52" fillId="0" borderId="74" xfId="0" applyNumberFormat="1" applyFont="1" applyBorder="1" applyAlignment="1">
      <alignment horizontal="center" vertical="center"/>
    </xf>
    <xf numFmtId="3" fontId="52" fillId="0" borderId="74" xfId="0" applyNumberFormat="1" applyFont="1" applyBorder="1" applyAlignment="1">
      <alignment horizontal="left" vertical="center" wrapText="1"/>
    </xf>
    <xf numFmtId="3" fontId="52" fillId="0" borderId="74" xfId="0" applyNumberFormat="1" applyFont="1" applyBorder="1" applyAlignment="1">
      <alignment horizontal="left" vertical="center"/>
    </xf>
    <xf numFmtId="3" fontId="4" fillId="2" borderId="18" xfId="0" applyNumberFormat="1" applyFont="1" applyFill="1" applyBorder="1" applyAlignment="1" applyProtection="1">
      <alignment horizontal="right" vertical="center"/>
      <protection locked="0"/>
    </xf>
    <xf numFmtId="3" fontId="4" fillId="2" borderId="100" xfId="0" applyNumberFormat="1" applyFont="1" applyFill="1" applyBorder="1" applyAlignment="1" applyProtection="1">
      <alignment horizontal="right" vertical="center"/>
      <protection locked="0"/>
    </xf>
    <xf numFmtId="169" fontId="4" fillId="5" borderId="32" xfId="36" applyNumberFormat="1" applyFont="1" applyFill="1" applyBorder="1" applyAlignment="1">
      <alignment horizontal="right" vertical="center"/>
    </xf>
    <xf numFmtId="169" fontId="4" fillId="5" borderId="2" xfId="36" applyNumberFormat="1" applyFont="1" applyFill="1" applyBorder="1" applyAlignment="1">
      <alignment horizontal="right" vertical="center"/>
    </xf>
    <xf numFmtId="169" fontId="4" fillId="5" borderId="103" xfId="36" applyNumberFormat="1" applyFont="1" applyFill="1" applyBorder="1" applyAlignment="1">
      <alignment horizontal="right" vertical="center"/>
    </xf>
    <xf numFmtId="169" fontId="4" fillId="5" borderId="32" xfId="36" applyNumberFormat="1" applyFont="1" applyFill="1" applyBorder="1" applyAlignment="1">
      <alignment vertical="center"/>
    </xf>
    <xf numFmtId="169" fontId="4" fillId="5" borderId="2" xfId="36" applyNumberFormat="1" applyFont="1" applyFill="1" applyBorder="1" applyAlignment="1">
      <alignment vertical="center"/>
    </xf>
    <xf numFmtId="169" fontId="4" fillId="5" borderId="33" xfId="36" applyNumberFormat="1" applyFont="1" applyFill="1" applyBorder="1" applyAlignment="1">
      <alignment vertical="center"/>
    </xf>
    <xf numFmtId="169" fontId="4" fillId="5" borderId="103" xfId="36" applyNumberFormat="1" applyFont="1" applyFill="1" applyBorder="1" applyAlignment="1">
      <alignment vertical="center"/>
    </xf>
    <xf numFmtId="0" fontId="9" fillId="0" borderId="87" xfId="0" applyFont="1" applyBorder="1" applyAlignment="1">
      <alignment horizontal="right" vertical="center"/>
    </xf>
    <xf numFmtId="0" fontId="9" fillId="0" borderId="102" xfId="0" applyFont="1" applyBorder="1" applyAlignment="1">
      <alignment horizontal="right" vertical="center"/>
    </xf>
    <xf numFmtId="3" fontId="4" fillId="2" borderId="58" xfId="0" applyNumberFormat="1" applyFont="1" applyFill="1" applyBorder="1" applyAlignment="1" applyProtection="1">
      <alignment horizontal="right" vertical="center"/>
      <protection locked="0"/>
    </xf>
    <xf numFmtId="3" fontId="4" fillId="2" borderId="71" xfId="0" applyNumberFormat="1" applyFont="1" applyFill="1" applyBorder="1" applyAlignment="1" applyProtection="1">
      <alignment horizontal="right" vertical="center"/>
      <protection locked="0"/>
    </xf>
    <xf numFmtId="0" fontId="4" fillId="2" borderId="117" xfId="0" applyFont="1" applyFill="1" applyBorder="1" applyAlignment="1" applyProtection="1">
      <alignment horizontal="center" vertical="center" wrapText="1"/>
      <protection locked="0"/>
    </xf>
    <xf numFmtId="0" fontId="53" fillId="3" borderId="118" xfId="0" applyFont="1" applyFill="1" applyBorder="1" applyAlignment="1" applyProtection="1">
      <alignment horizontal="left" vertical="center" wrapText="1"/>
      <protection locked="0"/>
    </xf>
    <xf numFmtId="3" fontId="4" fillId="2" borderId="119" xfId="0" applyNumberFormat="1" applyFont="1" applyFill="1" applyBorder="1" applyAlignment="1" applyProtection="1">
      <alignment horizontal="center" vertical="center"/>
      <protection locked="0"/>
    </xf>
    <xf numFmtId="0" fontId="4" fillId="2" borderId="121" xfId="0" applyFont="1" applyFill="1" applyBorder="1" applyAlignment="1" applyProtection="1">
      <alignment horizontal="center" vertical="center" wrapText="1"/>
      <protection locked="0"/>
    </xf>
    <xf numFmtId="3" fontId="4" fillId="2" borderId="122" xfId="0" applyNumberFormat="1" applyFont="1" applyFill="1" applyBorder="1" applyAlignment="1" applyProtection="1">
      <alignment horizontal="center" vertical="center"/>
      <protection locked="0"/>
    </xf>
    <xf numFmtId="0" fontId="53" fillId="3" borderId="123" xfId="0" applyFont="1" applyFill="1" applyBorder="1" applyAlignment="1" applyProtection="1">
      <alignment horizontal="left" vertical="center" wrapText="1"/>
      <protection locked="0"/>
    </xf>
    <xf numFmtId="3" fontId="4" fillId="2" borderId="125" xfId="0" applyNumberFormat="1" applyFont="1" applyFill="1" applyBorder="1" applyAlignment="1" applyProtection="1">
      <alignment horizontal="center" vertical="center"/>
      <protection locked="0"/>
    </xf>
    <xf numFmtId="0" fontId="53" fillId="3" borderId="126" xfId="0" applyFont="1" applyFill="1" applyBorder="1" applyAlignment="1" applyProtection="1">
      <alignment horizontal="left" vertical="center" wrapText="1"/>
      <protection locked="0"/>
    </xf>
    <xf numFmtId="3" fontId="11" fillId="0" borderId="83" xfId="0" applyNumberFormat="1" applyFont="1" applyBorder="1" applyAlignment="1">
      <alignment horizontal="center" vertical="center"/>
    </xf>
    <xf numFmtId="3" fontId="11" fillId="0" borderId="82" xfId="0" applyNumberFormat="1" applyFont="1" applyBorder="1" applyAlignment="1">
      <alignment horizontal="center" vertical="center"/>
    </xf>
    <xf numFmtId="3" fontId="11" fillId="0" borderId="128" xfId="0" applyNumberFormat="1" applyFont="1" applyBorder="1" applyAlignment="1">
      <alignment horizontal="center" vertical="center"/>
    </xf>
    <xf numFmtId="3" fontId="11" fillId="0" borderId="120" xfId="0" applyNumberFormat="1" applyFont="1" applyBorder="1" applyAlignment="1">
      <alignment horizontal="center" vertical="center"/>
    </xf>
    <xf numFmtId="3" fontId="11" fillId="0" borderId="127" xfId="0" applyNumberFormat="1" applyFont="1" applyBorder="1" applyAlignment="1">
      <alignment horizontal="center" vertical="center"/>
    </xf>
    <xf numFmtId="3" fontId="11" fillId="0" borderId="124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right" vertical="center"/>
    </xf>
    <xf numFmtId="3" fontId="9" fillId="0" borderId="46" xfId="0" applyNumberFormat="1" applyFont="1" applyBorder="1" applyAlignment="1">
      <alignment horizontal="right" vertical="center"/>
    </xf>
    <xf numFmtId="3" fontId="9" fillId="0" borderId="93" xfId="0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3" fontId="4" fillId="2" borderId="17" xfId="0" applyNumberFormat="1" applyFont="1" applyFill="1" applyBorder="1" applyAlignment="1" applyProtection="1">
      <alignment horizontal="right" vertical="center"/>
      <protection locked="0"/>
    </xf>
    <xf numFmtId="3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132" xfId="0" applyFont="1" applyFill="1" applyBorder="1" applyAlignment="1">
      <alignment horizontal="center" vertical="center" wrapText="1"/>
    </xf>
    <xf numFmtId="3" fontId="9" fillId="0" borderId="88" xfId="0" applyNumberFormat="1" applyFont="1" applyBorder="1" applyAlignment="1">
      <alignment vertical="center"/>
    </xf>
    <xf numFmtId="3" fontId="4" fillId="2" borderId="15" xfId="0" applyNumberFormat="1" applyFont="1" applyFill="1" applyBorder="1" applyAlignment="1" applyProtection="1">
      <alignment vertical="center"/>
      <protection locked="0"/>
    </xf>
    <xf numFmtId="3" fontId="4" fillId="2" borderId="134" xfId="0" applyNumberFormat="1" applyFont="1" applyFill="1" applyBorder="1" applyAlignment="1" applyProtection="1">
      <alignment vertical="center"/>
      <protection locked="0"/>
    </xf>
    <xf numFmtId="3" fontId="9" fillId="0" borderId="136" xfId="0" applyNumberFormat="1" applyFont="1" applyBorder="1" applyAlignment="1">
      <alignment vertical="center"/>
    </xf>
    <xf numFmtId="3" fontId="9" fillId="0" borderId="74" xfId="0" applyNumberFormat="1" applyFont="1" applyBorder="1" applyAlignment="1">
      <alignment horizontal="right" vertical="center"/>
    </xf>
    <xf numFmtId="3" fontId="9" fillId="0" borderId="137" xfId="0" applyNumberFormat="1" applyFont="1" applyBorder="1" applyAlignment="1">
      <alignment vertical="center"/>
    </xf>
    <xf numFmtId="3" fontId="9" fillId="0" borderId="138" xfId="0" applyNumberFormat="1" applyFont="1" applyBorder="1" applyAlignment="1">
      <alignment horizontal="right" vertical="center"/>
    </xf>
    <xf numFmtId="3" fontId="9" fillId="0" borderId="139" xfId="0" applyNumberFormat="1" applyFont="1" applyBorder="1" applyAlignment="1">
      <alignment vertical="center"/>
    </xf>
    <xf numFmtId="3" fontId="9" fillId="0" borderId="74" xfId="0" applyNumberFormat="1" applyFont="1" applyBorder="1" applyAlignment="1">
      <alignment vertical="center"/>
    </xf>
    <xf numFmtId="3" fontId="9" fillId="0" borderId="135" xfId="0" applyNumberFormat="1" applyFont="1" applyBorder="1" applyAlignment="1">
      <alignment vertical="center"/>
    </xf>
    <xf numFmtId="0" fontId="8" fillId="4" borderId="15" xfId="0" applyFont="1" applyFill="1" applyBorder="1" applyAlignment="1">
      <alignment horizontal="center" vertical="center" wrapText="1"/>
    </xf>
    <xf numFmtId="3" fontId="9" fillId="0" borderId="140" xfId="0" applyNumberFormat="1" applyFont="1" applyBorder="1" applyAlignment="1">
      <alignment vertical="center"/>
    </xf>
    <xf numFmtId="3" fontId="9" fillId="0" borderId="141" xfId="0" applyNumberFormat="1" applyFont="1" applyBorder="1" applyAlignment="1">
      <alignment horizontal="right" vertical="center"/>
    </xf>
    <xf numFmtId="3" fontId="9" fillId="0" borderId="141" xfId="0" applyNumberFormat="1" applyFont="1" applyBorder="1" applyAlignment="1">
      <alignment vertical="center"/>
    </xf>
    <xf numFmtId="3" fontId="9" fillId="0" borderId="133" xfId="0" applyNumberFormat="1" applyFont="1" applyBorder="1" applyAlignment="1">
      <alignment horizontal="right" vertical="center"/>
    </xf>
    <xf numFmtId="3" fontId="9" fillId="0" borderId="137" xfId="0" applyNumberFormat="1" applyFont="1" applyBorder="1" applyAlignment="1">
      <alignment horizontal="right" vertical="center"/>
    </xf>
    <xf numFmtId="3" fontId="9" fillId="0" borderId="142" xfId="0" applyNumberFormat="1" applyFont="1" applyBorder="1" applyAlignment="1">
      <alignment horizontal="right" vertical="center"/>
    </xf>
    <xf numFmtId="3" fontId="9" fillId="0" borderId="116" xfId="0" applyNumberFormat="1" applyFont="1" applyBorder="1" applyAlignment="1">
      <alignment vertical="center"/>
    </xf>
    <xf numFmtId="3" fontId="9" fillId="0" borderId="143" xfId="0" applyNumberFormat="1" applyFont="1" applyBorder="1" applyAlignment="1">
      <alignment vertical="center"/>
    </xf>
    <xf numFmtId="3" fontId="9" fillId="0" borderId="75" xfId="0" applyNumberFormat="1" applyFont="1" applyBorder="1" applyAlignment="1">
      <alignment vertical="center"/>
    </xf>
    <xf numFmtId="3" fontId="9" fillId="0" borderId="144" xfId="0" applyNumberFormat="1" applyFont="1" applyBorder="1" applyAlignment="1">
      <alignment vertical="center"/>
    </xf>
    <xf numFmtId="3" fontId="9" fillId="0" borderId="145" xfId="0" applyNumberFormat="1" applyFont="1" applyBorder="1" applyAlignment="1">
      <alignment horizontal="right" vertical="center"/>
    </xf>
    <xf numFmtId="3" fontId="9" fillId="0" borderId="55" xfId="0" applyNumberFormat="1" applyFont="1" applyBorder="1" applyAlignment="1">
      <alignment vertical="center"/>
    </xf>
    <xf numFmtId="3" fontId="9" fillId="0" borderId="133" xfId="0" applyNumberFormat="1" applyFont="1" applyBorder="1" applyAlignment="1">
      <alignment vertical="center"/>
    </xf>
    <xf numFmtId="3" fontId="9" fillId="0" borderId="147" xfId="0" applyNumberFormat="1" applyFont="1" applyBorder="1" applyAlignment="1">
      <alignment vertical="center"/>
    </xf>
    <xf numFmtId="3" fontId="9" fillId="15" borderId="67" xfId="0" applyNumberFormat="1" applyFont="1" applyFill="1" applyBorder="1" applyAlignment="1">
      <alignment vertical="center"/>
    </xf>
    <xf numFmtId="0" fontId="54" fillId="0" borderId="10" xfId="0" applyFont="1" applyBorder="1"/>
    <xf numFmtId="3" fontId="55" fillId="0" borderId="49" xfId="0" applyNumberFormat="1" applyFont="1" applyBorder="1" applyAlignment="1">
      <alignment horizontal="right" vertical="center"/>
    </xf>
    <xf numFmtId="0" fontId="4" fillId="2" borderId="149" xfId="0" applyFont="1" applyFill="1" applyBorder="1" applyAlignment="1">
      <alignment horizontal="center" vertical="center" wrapText="1"/>
    </xf>
    <xf numFmtId="0" fontId="4" fillId="2" borderId="150" xfId="0" applyFont="1" applyFill="1" applyBorder="1" applyAlignment="1">
      <alignment horizontal="center" vertical="center" wrapText="1"/>
    </xf>
    <xf numFmtId="0" fontId="9" fillId="0" borderId="92" xfId="0" applyFont="1" applyBorder="1" applyAlignment="1">
      <alignment horizontal="right" vertical="center"/>
    </xf>
    <xf numFmtId="0" fontId="9" fillId="0" borderId="93" xfId="0" applyFont="1" applyBorder="1" applyAlignment="1">
      <alignment horizontal="right" vertical="center"/>
    </xf>
    <xf numFmtId="3" fontId="4" fillId="2" borderId="151" xfId="0" applyNumberFormat="1" applyFont="1" applyFill="1" applyBorder="1" applyAlignment="1" applyProtection="1">
      <alignment vertical="center"/>
      <protection locked="0"/>
    </xf>
    <xf numFmtId="3" fontId="9" fillId="0" borderId="115" xfId="0" applyNumberFormat="1" applyFont="1" applyBorder="1" applyAlignment="1">
      <alignment horizontal="right" vertical="center"/>
    </xf>
    <xf numFmtId="3" fontId="9" fillId="0" borderId="144" xfId="0" applyNumberFormat="1" applyFont="1" applyBorder="1" applyAlignment="1">
      <alignment horizontal="right" vertical="center"/>
    </xf>
    <xf numFmtId="3" fontId="9" fillId="0" borderId="146" xfId="0" applyNumberFormat="1" applyFont="1" applyBorder="1" applyAlignment="1">
      <alignment horizontal="right" vertical="center"/>
    </xf>
    <xf numFmtId="0" fontId="9" fillId="0" borderId="154" xfId="0" applyFont="1" applyBorder="1" applyAlignment="1">
      <alignment vertical="center"/>
    </xf>
    <xf numFmtId="0" fontId="46" fillId="2" borderId="153" xfId="0" applyFont="1" applyFill="1" applyBorder="1" applyAlignment="1">
      <alignment horizontal="center" vertical="center" wrapText="1"/>
    </xf>
    <xf numFmtId="0" fontId="10" fillId="2" borderId="152" xfId="0" applyFont="1" applyFill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right" vertical="center"/>
    </xf>
    <xf numFmtId="3" fontId="9" fillId="0" borderId="50" xfId="0" applyNumberFormat="1" applyFont="1" applyBorder="1" applyAlignment="1">
      <alignment horizontal="right" vertical="center"/>
    </xf>
    <xf numFmtId="3" fontId="4" fillId="2" borderId="104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Border="1" applyAlignment="1">
      <alignment horizontal="right" vertical="center"/>
    </xf>
    <xf numFmtId="0" fontId="4" fillId="5" borderId="32" xfId="0" applyFont="1" applyFill="1" applyBorder="1" applyAlignment="1">
      <alignment horizontal="right" vertical="center"/>
    </xf>
    <xf numFmtId="0" fontId="0" fillId="0" borderId="156" xfId="0" applyBorder="1"/>
    <xf numFmtId="0" fontId="0" fillId="0" borderId="157" xfId="0" applyBorder="1"/>
    <xf numFmtId="0" fontId="0" fillId="0" borderId="159" xfId="0" applyBorder="1"/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166" fontId="6" fillId="14" borderId="59" xfId="0" applyNumberFormat="1" applyFont="1" applyFill="1" applyBorder="1" applyAlignment="1">
      <alignment horizontal="right" vertical="center"/>
    </xf>
    <xf numFmtId="166" fontId="6" fillId="14" borderId="64" xfId="0" applyNumberFormat="1" applyFont="1" applyFill="1" applyBorder="1" applyAlignment="1">
      <alignment horizontal="right" vertical="center"/>
    </xf>
    <xf numFmtId="166" fontId="6" fillId="14" borderId="62" xfId="0" applyNumberFormat="1" applyFont="1" applyFill="1" applyBorder="1" applyAlignment="1">
      <alignment horizontal="right" vertical="center"/>
    </xf>
    <xf numFmtId="166" fontId="6" fillId="14" borderId="60" xfId="0" applyNumberFormat="1" applyFont="1" applyFill="1" applyBorder="1" applyAlignment="1">
      <alignment horizontal="right" vertical="center"/>
    </xf>
    <xf numFmtId="166" fontId="4" fillId="2" borderId="6" xfId="0" applyNumberFormat="1" applyFont="1" applyFill="1" applyBorder="1" applyAlignment="1" applyProtection="1">
      <alignment horizontal="center" vertical="center"/>
      <protection locked="0"/>
    </xf>
    <xf numFmtId="166" fontId="4" fillId="2" borderId="65" xfId="1" applyNumberFormat="1" applyFont="1" applyFill="1" applyBorder="1" applyAlignment="1" applyProtection="1">
      <alignment horizontal="center" vertical="center"/>
      <protection locked="0"/>
    </xf>
    <xf numFmtId="0" fontId="35" fillId="0" borderId="10" xfId="3" applyFont="1" applyBorder="1" applyAlignment="1" applyProtection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11" fillId="0" borderId="158" xfId="0" applyFont="1" applyBorder="1" applyAlignment="1">
      <alignment horizontal="center"/>
    </xf>
    <xf numFmtId="0" fontId="11" fillId="0" borderId="155" xfId="0" applyFont="1" applyBorder="1" applyAlignment="1">
      <alignment horizontal="center"/>
    </xf>
    <xf numFmtId="0" fontId="41" fillId="2" borderId="14" xfId="0" applyFont="1" applyFill="1" applyBorder="1" applyAlignment="1">
      <alignment horizontal="center" vertical="center" textRotation="90"/>
    </xf>
    <xf numFmtId="0" fontId="41" fillId="2" borderId="0" xfId="0" applyFont="1" applyFill="1" applyAlignment="1">
      <alignment horizontal="center" vertical="center" textRotation="90"/>
    </xf>
    <xf numFmtId="0" fontId="44" fillId="2" borderId="0" xfId="0" applyFont="1" applyFill="1" applyAlignment="1">
      <alignment horizontal="center" vertical="center" textRotation="90"/>
    </xf>
    <xf numFmtId="0" fontId="50" fillId="2" borderId="8" xfId="0" applyFont="1" applyFill="1" applyBorder="1" applyAlignment="1">
      <alignment horizontal="center" vertical="center" wrapText="1"/>
    </xf>
    <xf numFmtId="0" fontId="50" fillId="2" borderId="79" xfId="0" applyFont="1" applyFill="1" applyBorder="1" applyAlignment="1">
      <alignment horizontal="center" vertical="center" wrapText="1"/>
    </xf>
    <xf numFmtId="0" fontId="33" fillId="0" borderId="129" xfId="0" applyFont="1" applyBorder="1" applyAlignment="1">
      <alignment horizontal="left" vertical="center" wrapText="1"/>
    </xf>
    <xf numFmtId="0" fontId="33" fillId="0" borderId="130" xfId="0" applyFont="1" applyBorder="1" applyAlignment="1">
      <alignment horizontal="left" vertical="center" wrapText="1"/>
    </xf>
    <xf numFmtId="0" fontId="33" fillId="0" borderId="131" xfId="0" applyFont="1" applyBorder="1" applyAlignment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>
      <alignment horizontal="center" vertical="center" wrapText="1"/>
    </xf>
    <xf numFmtId="0" fontId="46" fillId="2" borderId="24" xfId="0" applyFont="1" applyFill="1" applyBorder="1" applyAlignment="1">
      <alignment horizontal="center" vertical="center"/>
    </xf>
    <xf numFmtId="0" fontId="46" fillId="2" borderId="19" xfId="0" applyFont="1" applyFill="1" applyBorder="1" applyAlignment="1">
      <alignment horizontal="center" vertical="center"/>
    </xf>
    <xf numFmtId="0" fontId="46" fillId="2" borderId="20" xfId="0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0" fontId="8" fillId="14" borderId="148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5" fillId="2" borderId="73" xfId="0" applyFont="1" applyFill="1" applyBorder="1" applyAlignment="1">
      <alignment horizontal="center" vertical="center"/>
    </xf>
    <xf numFmtId="0" fontId="45" fillId="2" borderId="16" xfId="0" applyFont="1" applyFill="1" applyBorder="1" applyAlignment="1">
      <alignment horizontal="center" vertical="center"/>
    </xf>
    <xf numFmtId="0" fontId="45" fillId="2" borderId="160" xfId="0" applyFont="1" applyFill="1" applyBorder="1" applyAlignment="1">
      <alignment horizontal="center" vertical="center"/>
    </xf>
    <xf numFmtId="0" fontId="45" fillId="2" borderId="17" xfId="0" applyFont="1" applyFill="1" applyBorder="1" applyAlignment="1">
      <alignment horizontal="center" vertical="center"/>
    </xf>
    <xf numFmtId="0" fontId="44" fillId="2" borderId="10" xfId="0" applyFont="1" applyFill="1" applyBorder="1" applyAlignment="1">
      <alignment horizontal="center" vertical="center" textRotation="90"/>
    </xf>
    <xf numFmtId="0" fontId="44" fillId="2" borderId="27" xfId="0" applyFont="1" applyFill="1" applyBorder="1" applyAlignment="1">
      <alignment horizontal="center" vertical="center" textRotation="90"/>
    </xf>
    <xf numFmtId="0" fontId="44" fillId="2" borderId="98" xfId="0" applyFont="1" applyFill="1" applyBorder="1" applyAlignment="1">
      <alignment horizontal="center" vertical="center" textRotation="90"/>
    </xf>
    <xf numFmtId="0" fontId="4" fillId="2" borderId="90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34" fillId="0" borderId="114" xfId="0" applyFont="1" applyBorder="1" applyAlignment="1">
      <alignment horizontal="center"/>
    </xf>
    <xf numFmtId="0" fontId="34" fillId="0" borderId="115" xfId="0" applyFont="1" applyBorder="1" applyAlignment="1">
      <alignment horizontal="center"/>
    </xf>
    <xf numFmtId="0" fontId="34" fillId="0" borderId="116" xfId="0" applyFont="1" applyBorder="1" applyAlignment="1">
      <alignment horizontal="center"/>
    </xf>
    <xf numFmtId="0" fontId="44" fillId="2" borderId="23" xfId="0" applyFont="1" applyFill="1" applyBorder="1" applyAlignment="1">
      <alignment horizontal="center" vertical="center"/>
    </xf>
    <xf numFmtId="0" fontId="44" fillId="2" borderId="22" xfId="0" applyFont="1" applyFill="1" applyBorder="1" applyAlignment="1">
      <alignment horizontal="center" vertical="center"/>
    </xf>
    <xf numFmtId="0" fontId="44" fillId="2" borderId="72" xfId="0" applyFont="1" applyFill="1" applyBorder="1" applyAlignment="1">
      <alignment horizontal="center" vertical="center"/>
    </xf>
    <xf numFmtId="0" fontId="52" fillId="14" borderId="107" xfId="0" applyFont="1" applyFill="1" applyBorder="1" applyAlignment="1">
      <alignment horizontal="left" vertical="center" wrapText="1"/>
    </xf>
    <xf numFmtId="0" fontId="52" fillId="14" borderId="108" xfId="0" applyFont="1" applyFill="1" applyBorder="1" applyAlignment="1">
      <alignment horizontal="left" vertical="center" wrapText="1"/>
    </xf>
    <xf numFmtId="0" fontId="52" fillId="14" borderId="109" xfId="0" applyFont="1" applyFill="1" applyBorder="1" applyAlignment="1">
      <alignment horizontal="left" vertical="center" wrapText="1"/>
    </xf>
    <xf numFmtId="0" fontId="4" fillId="2" borderId="69" xfId="0" applyFont="1" applyFill="1" applyBorder="1" applyAlignment="1" applyProtection="1">
      <alignment horizontal="center" vertical="center" wrapText="1"/>
      <protection locked="0"/>
    </xf>
    <xf numFmtId="0" fontId="4" fillId="2" borderId="68" xfId="0" applyFont="1" applyFill="1" applyBorder="1" applyAlignment="1" applyProtection="1">
      <alignment horizontal="center" vertical="center" wrapText="1"/>
      <protection locked="0"/>
    </xf>
    <xf numFmtId="0" fontId="4" fillId="2" borderId="67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/>
    </xf>
    <xf numFmtId="0" fontId="43" fillId="2" borderId="29" xfId="0" applyFont="1" applyFill="1" applyBorder="1" applyAlignment="1">
      <alignment horizontal="center" vertical="center"/>
    </xf>
    <xf numFmtId="0" fontId="4" fillId="2" borderId="108" xfId="0" applyFont="1" applyFill="1" applyBorder="1" applyAlignment="1" applyProtection="1">
      <alignment horizontal="center" vertical="center" wrapText="1"/>
      <protection locked="0"/>
    </xf>
    <xf numFmtId="0" fontId="4" fillId="2" borderId="109" xfId="0" applyFont="1" applyFill="1" applyBorder="1" applyAlignment="1" applyProtection="1">
      <alignment horizontal="center" vertical="center" wrapText="1"/>
      <protection locked="0"/>
    </xf>
  </cellXfs>
  <cellStyles count="37">
    <cellStyle name="Accent" xfId="6" xr:uid="{00000000-0005-0000-0000-000000000000}"/>
    <cellStyle name="Accent 1" xfId="7" xr:uid="{00000000-0005-0000-0000-000001000000}"/>
    <cellStyle name="Accent 2" xfId="8" xr:uid="{00000000-0005-0000-0000-000002000000}"/>
    <cellStyle name="Accent 3" xfId="9" xr:uid="{00000000-0005-0000-0000-000003000000}"/>
    <cellStyle name="Bad" xfId="10" xr:uid="{00000000-0005-0000-0000-000004000000}"/>
    <cellStyle name="Error" xfId="11" xr:uid="{00000000-0005-0000-0000-000005000000}"/>
    <cellStyle name="Euro" xfId="2" xr:uid="{00000000-0005-0000-0000-000006000000}"/>
    <cellStyle name="Footnote" xfId="12" xr:uid="{00000000-0005-0000-0000-000007000000}"/>
    <cellStyle name="Good" xfId="13" xr:uid="{00000000-0005-0000-0000-000008000000}"/>
    <cellStyle name="Heading" xfId="14" xr:uid="{00000000-0005-0000-0000-000009000000}"/>
    <cellStyle name="Heading (user)" xfId="15" xr:uid="{00000000-0005-0000-0000-00000A000000}"/>
    <cellStyle name="Heading 1" xfId="16" xr:uid="{00000000-0005-0000-0000-00000B000000}"/>
    <cellStyle name="Heading 2" xfId="17" xr:uid="{00000000-0005-0000-0000-00000C000000}"/>
    <cellStyle name="Heading1" xfId="18" xr:uid="{00000000-0005-0000-0000-00000D000000}"/>
    <cellStyle name="Hipervínculo" xfId="3" builtinId="8"/>
    <cellStyle name="Hipervínculo 2" xfId="34" xr:uid="{00000000-0005-0000-0000-00000F000000}"/>
    <cellStyle name="Millares" xfId="36" builtinId="3"/>
    <cellStyle name="Millares 2" xfId="27" xr:uid="{00000000-0005-0000-0000-000010000000}"/>
    <cellStyle name="Millares 3" xfId="26" xr:uid="{00000000-0005-0000-0000-000011000000}"/>
    <cellStyle name="Moneda 2" xfId="29" xr:uid="{00000000-0005-0000-0000-000012000000}"/>
    <cellStyle name="Moneda 3" xfId="28" xr:uid="{00000000-0005-0000-0000-000013000000}"/>
    <cellStyle name="Neutral 2" xfId="5" xr:uid="{00000000-0005-0000-0000-000014000000}"/>
    <cellStyle name="Normal" xfId="0" builtinId="0"/>
    <cellStyle name="Normal 2" xfId="4" xr:uid="{00000000-0005-0000-0000-000016000000}"/>
    <cellStyle name="Normal 2 2" xfId="35" xr:uid="{00000000-0005-0000-0000-000017000000}"/>
    <cellStyle name="Normal 2 3" xfId="30" xr:uid="{00000000-0005-0000-0000-000018000000}"/>
    <cellStyle name="Normal 3" xfId="31" xr:uid="{00000000-0005-0000-0000-000019000000}"/>
    <cellStyle name="Normal 4" xfId="32" xr:uid="{00000000-0005-0000-0000-00001A000000}"/>
    <cellStyle name="Normal 5" xfId="25" xr:uid="{00000000-0005-0000-0000-00001B000000}"/>
    <cellStyle name="Note" xfId="19" xr:uid="{00000000-0005-0000-0000-00001C000000}"/>
    <cellStyle name="Porcentaje" xfId="1" builtinId="5"/>
    <cellStyle name="Porcentaje 2" xfId="33" xr:uid="{00000000-0005-0000-0000-00001E000000}"/>
    <cellStyle name="Result" xfId="20" xr:uid="{00000000-0005-0000-0000-00001F000000}"/>
    <cellStyle name="Result2" xfId="21" xr:uid="{00000000-0005-0000-0000-000020000000}"/>
    <cellStyle name="Status" xfId="22" xr:uid="{00000000-0005-0000-0000-000021000000}"/>
    <cellStyle name="Text" xfId="23" xr:uid="{00000000-0005-0000-0000-000022000000}"/>
    <cellStyle name="Warning" xfId="24" xr:uid="{00000000-0005-0000-0000-00002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647698</xdr:colOff>
      <xdr:row>0</xdr:row>
      <xdr:rowOff>114299</xdr:rowOff>
    </xdr:from>
    <xdr:to>
      <xdr:col>18</xdr:col>
      <xdr:colOff>209549</xdr:colOff>
      <xdr:row>8</xdr:row>
      <xdr:rowOff>47624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7698" y="114299"/>
          <a:ext cx="13277851" cy="14573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</xdr:txBody>
    </xdr:sp>
    <xdr:clientData/>
  </xdr:twoCellAnchor>
  <xdr:twoCellAnchor editAs="oneCell">
    <xdr:from>
      <xdr:col>0</xdr:col>
      <xdr:colOff>719260</xdr:colOff>
      <xdr:row>0</xdr:row>
      <xdr:rowOff>194164</xdr:rowOff>
    </xdr:from>
    <xdr:to>
      <xdr:col>2</xdr:col>
      <xdr:colOff>293077</xdr:colOff>
      <xdr:row>7</xdr:row>
      <xdr:rowOff>103555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19260" y="194164"/>
          <a:ext cx="1088048" cy="127708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598366</xdr:colOff>
      <xdr:row>9</xdr:row>
      <xdr:rowOff>24423</xdr:rowOff>
    </xdr:from>
    <xdr:to>
      <xdr:col>18</xdr:col>
      <xdr:colOff>219809</xdr:colOff>
      <xdr:row>12</xdr:row>
      <xdr:rowOff>170962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98366" y="1782885"/>
          <a:ext cx="13249520" cy="7326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257175</xdr:colOff>
      <xdr:row>4</xdr:row>
      <xdr:rowOff>114300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2001" y="190500"/>
          <a:ext cx="7877174" cy="6858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1</xdr:col>
      <xdr:colOff>123826</xdr:colOff>
      <xdr:row>5</xdr:row>
      <xdr:rowOff>38100</xdr:rowOff>
    </xdr:from>
    <xdr:to>
      <xdr:col>11</xdr:col>
      <xdr:colOff>142283</xdr:colOff>
      <xdr:row>6</xdr:row>
      <xdr:rowOff>180975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85826" y="990600"/>
          <a:ext cx="763845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13</xdr:col>
      <xdr:colOff>533400</xdr:colOff>
      <xdr:row>4</xdr:row>
      <xdr:rowOff>28575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9144000" y="381000"/>
          <a:ext cx="1295400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6</xdr:col>
      <xdr:colOff>38100</xdr:colOff>
      <xdr:row>4</xdr:row>
      <xdr:rowOff>114300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62001" y="190500"/>
          <a:ext cx="6000749" cy="6858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1</xdr:col>
      <xdr:colOff>66675</xdr:colOff>
      <xdr:row>5</xdr:row>
      <xdr:rowOff>38100</xdr:rowOff>
    </xdr:from>
    <xdr:to>
      <xdr:col>6</xdr:col>
      <xdr:colOff>38100</xdr:colOff>
      <xdr:row>6</xdr:row>
      <xdr:rowOff>180975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28675" y="990600"/>
          <a:ext cx="593407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Gasto total en peritajes </a:t>
          </a:r>
        </a:p>
      </xdr:txBody>
    </xdr:sp>
    <xdr:clientData/>
  </xdr:twoCellAnchor>
  <xdr:twoCellAnchor>
    <xdr:from>
      <xdr:col>6</xdr:col>
      <xdr:colOff>390524</xdr:colOff>
      <xdr:row>1</xdr:row>
      <xdr:rowOff>76200</xdr:rowOff>
    </xdr:from>
    <xdr:to>
      <xdr:col>7</xdr:col>
      <xdr:colOff>647700</xdr:colOff>
      <xdr:row>3</xdr:row>
      <xdr:rowOff>104775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8639174" y="266700"/>
          <a:ext cx="1019176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1</xdr:row>
      <xdr:rowOff>0</xdr:rowOff>
    </xdr:from>
    <xdr:to>
      <xdr:col>25</xdr:col>
      <xdr:colOff>4413250</xdr:colOff>
      <xdr:row>4</xdr:row>
      <xdr:rowOff>161925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836083" y="190500"/>
          <a:ext cx="35665834" cy="7334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1</xdr:col>
      <xdr:colOff>52917</xdr:colOff>
      <xdr:row>5</xdr:row>
      <xdr:rowOff>38100</xdr:rowOff>
    </xdr:from>
    <xdr:to>
      <xdr:col>25</xdr:col>
      <xdr:colOff>4349750</xdr:colOff>
      <xdr:row>7</xdr:row>
      <xdr:rowOff>100263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14917" y="990600"/>
          <a:ext cx="35623500" cy="443163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de peritajes</a:t>
          </a:r>
        </a:p>
      </xdr:txBody>
    </xdr:sp>
    <xdr:clientData/>
  </xdr:twoCellAnchor>
  <xdr:twoCellAnchor>
    <xdr:from>
      <xdr:col>26</xdr:col>
      <xdr:colOff>140924</xdr:colOff>
      <xdr:row>1</xdr:row>
      <xdr:rowOff>158750</xdr:rowOff>
    </xdr:from>
    <xdr:to>
      <xdr:col>27</xdr:col>
      <xdr:colOff>518582</xdr:colOff>
      <xdr:row>4</xdr:row>
      <xdr:rowOff>18382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flipH="1">
          <a:off x="38897091" y="349250"/>
          <a:ext cx="1139658" cy="43113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685801</xdr:colOff>
      <xdr:row>1</xdr:row>
      <xdr:rowOff>0</xdr:rowOff>
    </xdr:from>
    <xdr:to>
      <xdr:col>10</xdr:col>
      <xdr:colOff>723900</xdr:colOff>
      <xdr:row>4</xdr:row>
      <xdr:rowOff>171450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85801" y="190500"/>
          <a:ext cx="8467724" cy="7429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0</xdr:col>
      <xdr:colOff>685801</xdr:colOff>
      <xdr:row>5</xdr:row>
      <xdr:rowOff>38100</xdr:rowOff>
    </xdr:from>
    <xdr:to>
      <xdr:col>10</xdr:col>
      <xdr:colOff>728168</xdr:colOff>
      <xdr:row>7</xdr:row>
      <xdr:rowOff>47625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85801" y="990600"/>
          <a:ext cx="8471992" cy="3905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Peritajes realizados por equipos propios</a:t>
          </a:r>
        </a:p>
      </xdr:txBody>
    </xdr:sp>
    <xdr:clientData/>
  </xdr:twoCellAnchor>
  <xdr:twoCellAnchor>
    <xdr:from>
      <xdr:col>66</xdr:col>
      <xdr:colOff>114300</xdr:colOff>
      <xdr:row>0</xdr:row>
      <xdr:rowOff>152400</xdr:rowOff>
    </xdr:from>
    <xdr:to>
      <xdr:col>67</xdr:col>
      <xdr:colOff>647700</xdr:colOff>
      <xdr:row>2</xdr:row>
      <xdr:rowOff>180975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flipH="1">
          <a:off x="51215925" y="152400"/>
          <a:ext cx="1295400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685798</xdr:colOff>
      <xdr:row>1</xdr:row>
      <xdr:rowOff>0</xdr:rowOff>
    </xdr:from>
    <xdr:to>
      <xdr:col>22</xdr:col>
      <xdr:colOff>857250</xdr:colOff>
      <xdr:row>4</xdr:row>
      <xdr:rowOff>152400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4C7207FC-B9AB-403D-BA0D-C070D272B8C4}"/>
            </a:ext>
          </a:extLst>
        </xdr:cNvPr>
        <xdr:cNvSpPr/>
      </xdr:nvSpPr>
      <xdr:spPr>
        <a:xfrm>
          <a:off x="685798" y="190500"/>
          <a:ext cx="25136477" cy="723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0</xdr:col>
      <xdr:colOff>666749</xdr:colOff>
      <xdr:row>5</xdr:row>
      <xdr:rowOff>9525</xdr:rowOff>
    </xdr:from>
    <xdr:to>
      <xdr:col>22</xdr:col>
      <xdr:colOff>876300</xdr:colOff>
      <xdr:row>6</xdr:row>
      <xdr:rowOff>152400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5EE1C881-0CF8-4C8B-A335-730FCA078E7F}"/>
            </a:ext>
          </a:extLst>
        </xdr:cNvPr>
        <xdr:cNvSpPr/>
      </xdr:nvSpPr>
      <xdr:spPr>
        <a:xfrm>
          <a:off x="666749" y="962025"/>
          <a:ext cx="251745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Designación de peritos</a:t>
          </a:r>
        </a:p>
      </xdr:txBody>
    </xdr:sp>
    <xdr:clientData/>
  </xdr:twoCellAnchor>
  <xdr:twoCellAnchor>
    <xdr:from>
      <xdr:col>23</xdr:col>
      <xdr:colOff>219075</xdr:colOff>
      <xdr:row>0</xdr:row>
      <xdr:rowOff>161925</xdr:rowOff>
    </xdr:from>
    <xdr:to>
      <xdr:col>24</xdr:col>
      <xdr:colOff>304800</xdr:colOff>
      <xdr:row>3</xdr:row>
      <xdr:rowOff>0</xdr:rowOff>
    </xdr:to>
    <xdr:sp macro="" textlink="">
      <xdr:nvSpPr>
        <xdr:cNvPr id="4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9DCAE8-D5A1-41EF-B9D5-1D3354EB5326}"/>
            </a:ext>
          </a:extLst>
        </xdr:cNvPr>
        <xdr:cNvSpPr/>
      </xdr:nvSpPr>
      <xdr:spPr>
        <a:xfrm flipH="1">
          <a:off x="28860750" y="161925"/>
          <a:ext cx="847725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0</xdr:rowOff>
    </xdr:from>
    <xdr:to>
      <xdr:col>6</xdr:col>
      <xdr:colOff>495301</xdr:colOff>
      <xdr:row>4</xdr:row>
      <xdr:rowOff>180975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33425" y="190500"/>
          <a:ext cx="7924801" cy="7524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pericial judicial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1</xdr:col>
      <xdr:colOff>66675</xdr:colOff>
      <xdr:row>5</xdr:row>
      <xdr:rowOff>133350</xdr:rowOff>
    </xdr:from>
    <xdr:to>
      <xdr:col>6</xdr:col>
      <xdr:colOff>438150</xdr:colOff>
      <xdr:row>7</xdr:row>
      <xdr:rowOff>161925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28675" y="1085850"/>
          <a:ext cx="7772400" cy="4095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Tipos de perito</a:t>
          </a:r>
        </a:p>
      </xdr:txBody>
    </xdr:sp>
    <xdr:clientData/>
  </xdr:twoCellAnchor>
  <xdr:twoCellAnchor>
    <xdr:from>
      <xdr:col>7</xdr:col>
      <xdr:colOff>142875</xdr:colOff>
      <xdr:row>1</xdr:row>
      <xdr:rowOff>0</xdr:rowOff>
    </xdr:from>
    <xdr:to>
      <xdr:col>8</xdr:col>
      <xdr:colOff>209550</xdr:colOff>
      <xdr:row>3</xdr:row>
      <xdr:rowOff>28575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 flipH="1">
          <a:off x="9067800" y="190500"/>
          <a:ext cx="828675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6:R31"/>
  <sheetViews>
    <sheetView tabSelected="1" zoomScale="78" zoomScaleNormal="78" workbookViewId="0"/>
  </sheetViews>
  <sheetFormatPr baseColWidth="10" defaultRowHeight="15" x14ac:dyDescent="0.25"/>
  <cols>
    <col min="1" max="16384" width="11.42578125" style="10"/>
  </cols>
  <sheetData>
    <row r="16" spans="3:18" ht="19.5" x14ac:dyDescent="0.25">
      <c r="C16" s="8" t="s">
        <v>53</v>
      </c>
      <c r="D16" s="8"/>
      <c r="E16" s="8"/>
      <c r="F16" s="8"/>
      <c r="G16" s="8"/>
      <c r="H16" s="8"/>
      <c r="J16" s="12"/>
      <c r="K16" s="12"/>
      <c r="L16" s="12"/>
      <c r="M16" s="12"/>
      <c r="N16" s="12"/>
      <c r="O16" s="12"/>
      <c r="P16" s="12"/>
      <c r="Q16" s="12"/>
      <c r="R16" s="12"/>
    </row>
    <row r="17" spans="3:18" ht="19.5" x14ac:dyDescent="0.25">
      <c r="D17" s="8"/>
      <c r="E17" s="8"/>
      <c r="F17" s="8"/>
      <c r="G17" s="8"/>
      <c r="H17" s="8"/>
      <c r="I17" s="8"/>
      <c r="J17" s="12"/>
      <c r="K17" s="12"/>
      <c r="L17" s="12"/>
      <c r="M17" s="12"/>
      <c r="N17" s="12"/>
      <c r="O17" s="12"/>
      <c r="P17" s="12"/>
      <c r="Q17" s="12"/>
      <c r="R17" s="12"/>
    </row>
    <row r="18" spans="3:18" ht="19.5" x14ac:dyDescent="0.25">
      <c r="D18" s="270" t="s">
        <v>85</v>
      </c>
      <c r="E18" s="270"/>
      <c r="F18" s="270"/>
      <c r="G18" s="270"/>
      <c r="H18" s="270"/>
      <c r="I18" s="270"/>
      <c r="J18" s="12"/>
      <c r="K18" s="12"/>
      <c r="L18" s="12"/>
      <c r="M18" s="12"/>
      <c r="N18" s="12"/>
      <c r="O18" s="12"/>
      <c r="P18" s="12"/>
      <c r="Q18" s="12"/>
      <c r="R18" s="12"/>
    </row>
    <row r="19" spans="3:18" ht="19.5" x14ac:dyDescent="0.25">
      <c r="D19" s="8"/>
      <c r="E19" s="8"/>
      <c r="F19" s="8"/>
      <c r="G19" s="8"/>
      <c r="H19" s="8"/>
      <c r="I19" s="8"/>
      <c r="J19" s="12"/>
      <c r="K19" s="12"/>
      <c r="L19" s="12"/>
      <c r="M19" s="12"/>
      <c r="N19" s="12"/>
      <c r="O19" s="12"/>
      <c r="P19" s="12"/>
      <c r="Q19" s="12"/>
      <c r="R19" s="12"/>
    </row>
    <row r="20" spans="3:18" ht="19.5" x14ac:dyDescent="0.25">
      <c r="D20" s="270" t="s">
        <v>67</v>
      </c>
      <c r="E20" s="270"/>
      <c r="F20" s="270"/>
      <c r="G20" s="270"/>
      <c r="H20" s="270"/>
      <c r="I20" s="270"/>
      <c r="J20" s="12"/>
      <c r="K20" s="12"/>
      <c r="L20" s="12"/>
      <c r="M20" s="12"/>
      <c r="N20" s="12"/>
      <c r="O20" s="12"/>
      <c r="P20" s="12"/>
      <c r="Q20" s="12"/>
      <c r="R20" s="12"/>
    </row>
    <row r="21" spans="3:18" ht="19.5" x14ac:dyDescent="0.25">
      <c r="D21" s="8"/>
      <c r="E21" s="8"/>
      <c r="F21" s="8"/>
      <c r="G21" s="8"/>
      <c r="H21" s="8"/>
      <c r="I21" s="8"/>
      <c r="J21" s="12"/>
      <c r="K21" s="12"/>
      <c r="L21" s="12"/>
      <c r="M21" s="12"/>
      <c r="N21" s="12"/>
      <c r="O21" s="12"/>
      <c r="P21" s="12"/>
      <c r="Q21" s="12"/>
      <c r="R21" s="12"/>
    </row>
    <row r="22" spans="3:18" ht="19.5" x14ac:dyDescent="0.25">
      <c r="D22" s="270" t="s">
        <v>86</v>
      </c>
      <c r="E22" s="270"/>
      <c r="F22" s="270"/>
      <c r="G22" s="270"/>
      <c r="H22" s="270"/>
      <c r="I22" s="270"/>
      <c r="J22" s="270"/>
      <c r="K22" s="270"/>
      <c r="L22" s="12"/>
      <c r="M22" s="12"/>
      <c r="N22" s="12"/>
      <c r="O22" s="12"/>
      <c r="P22" s="12"/>
      <c r="Q22" s="12"/>
      <c r="R22" s="12"/>
    </row>
    <row r="23" spans="3:18" ht="19.5" x14ac:dyDescent="0.25">
      <c r="D23" s="8"/>
      <c r="E23" s="8"/>
      <c r="F23" s="8"/>
      <c r="G23" s="8"/>
      <c r="H23" s="8"/>
      <c r="I23" s="8"/>
      <c r="J23" s="8"/>
      <c r="K23" s="8"/>
      <c r="L23" s="12"/>
      <c r="M23" s="12"/>
      <c r="N23" s="12"/>
      <c r="O23" s="12"/>
      <c r="P23" s="12"/>
      <c r="Q23" s="12"/>
      <c r="R23" s="12"/>
    </row>
    <row r="24" spans="3:18" ht="19.5" x14ac:dyDescent="0.25">
      <c r="D24" s="270" t="s">
        <v>90</v>
      </c>
      <c r="E24" s="270"/>
      <c r="F24" s="270"/>
      <c r="G24" s="270"/>
      <c r="H24" s="270"/>
      <c r="I24" s="270"/>
      <c r="J24" s="270"/>
      <c r="K24" s="270"/>
      <c r="L24" s="12"/>
      <c r="M24" s="12"/>
      <c r="N24" s="12"/>
      <c r="O24" s="12"/>
      <c r="P24" s="12"/>
      <c r="Q24" s="12"/>
      <c r="R24" s="12"/>
    </row>
    <row r="25" spans="3:18" ht="19.5" x14ac:dyDescent="0.25">
      <c r="D25" s="8"/>
      <c r="E25" s="8"/>
      <c r="F25" s="8"/>
      <c r="G25" s="8"/>
      <c r="H25" s="8"/>
      <c r="I25" s="8"/>
      <c r="J25" s="12"/>
      <c r="K25" s="12"/>
      <c r="L25" s="12"/>
      <c r="M25" s="12"/>
      <c r="N25" s="12"/>
      <c r="O25" s="12"/>
      <c r="P25" s="12"/>
      <c r="Q25" s="12"/>
      <c r="R25" s="12"/>
    </row>
    <row r="26" spans="3:18" ht="19.5" x14ac:dyDescent="0.25">
      <c r="D26" s="270" t="s">
        <v>87</v>
      </c>
      <c r="E26" s="270"/>
      <c r="F26" s="270"/>
      <c r="G26" s="270"/>
      <c r="H26" s="270"/>
      <c r="I26" s="270"/>
      <c r="J26" s="12"/>
      <c r="K26" s="12"/>
      <c r="L26" s="12"/>
      <c r="M26" s="12"/>
      <c r="N26" s="12"/>
      <c r="O26" s="12"/>
      <c r="P26" s="12"/>
      <c r="Q26" s="12"/>
      <c r="R26" s="12"/>
    </row>
    <row r="31" spans="3:18" ht="23.25" x14ac:dyDescent="0.35">
      <c r="C31" s="9" t="s">
        <v>214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</sheetData>
  <mergeCells count="5">
    <mergeCell ref="D26:I26"/>
    <mergeCell ref="D18:I18"/>
    <mergeCell ref="D20:I20"/>
    <mergeCell ref="D22:K22"/>
    <mergeCell ref="D24:K24"/>
  </mergeCells>
  <hyperlinks>
    <hyperlink ref="C16:H16" location="Fuente!A1" display="Fuente" xr:uid="{00000000-0004-0000-0000-000000000000}"/>
    <hyperlink ref="D20:I20" location="'Solicitudes de Peritajes'!A1" display="Solicitudes de peritajes" xr:uid="{00000000-0004-0000-0000-000001000000}"/>
    <hyperlink ref="D24:I24" location="'Designación de peritos'!A1" display="4. Designación de peritos" xr:uid="{00000000-0004-0000-0000-000002000000}"/>
    <hyperlink ref="D18:I18" location="'Gasto en Total en Peritajes'!A1" display="Gasto Total en Peritajes" xr:uid="{00000000-0004-0000-0000-000003000000}"/>
    <hyperlink ref="D26:I26" location="'Tipos de Perito'!A1" display="Tipos de Perito" xr:uid="{00000000-0004-0000-0000-000004000000}"/>
    <hyperlink ref="D22:I22" location="'Peritajes Equipos Propios'!A1" display="Peritajes Realizados por Equipos propios" xr:uid="{00000000-0004-0000-0000-000005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3:K21"/>
  <sheetViews>
    <sheetView workbookViewId="0"/>
  </sheetViews>
  <sheetFormatPr baseColWidth="10" defaultRowHeight="15" x14ac:dyDescent="0.25"/>
  <cols>
    <col min="1" max="16384" width="11.42578125" style="10"/>
  </cols>
  <sheetData>
    <row r="13" spans="3:11" ht="18" x14ac:dyDescent="0.25">
      <c r="C13" s="13" t="s">
        <v>111</v>
      </c>
    </row>
    <row r="15" spans="3:11" ht="15" customHeight="1" x14ac:dyDescent="0.25">
      <c r="D15" s="271" t="s">
        <v>0</v>
      </c>
      <c r="E15" s="271"/>
      <c r="F15" s="271"/>
      <c r="G15" s="271"/>
      <c r="H15" s="271"/>
      <c r="I15" s="271"/>
      <c r="J15" s="271"/>
      <c r="K15" s="11"/>
    </row>
    <row r="16" spans="3:11" ht="15" customHeight="1" x14ac:dyDescent="0.25">
      <c r="D16" s="271"/>
      <c r="E16" s="271"/>
      <c r="F16" s="271"/>
      <c r="G16" s="271"/>
      <c r="H16" s="271"/>
      <c r="I16" s="271"/>
      <c r="J16" s="271"/>
      <c r="K16" s="11"/>
    </row>
    <row r="17" spans="4:11" ht="15" customHeight="1" x14ac:dyDescent="0.25">
      <c r="D17" s="271"/>
      <c r="E17" s="271"/>
      <c r="F17" s="271"/>
      <c r="G17" s="271"/>
      <c r="H17" s="271"/>
      <c r="I17" s="271"/>
      <c r="J17" s="271"/>
      <c r="K17" s="11"/>
    </row>
    <row r="18" spans="4:11" ht="15" customHeight="1" x14ac:dyDescent="0.25">
      <c r="D18" s="271"/>
      <c r="E18" s="271"/>
      <c r="F18" s="271"/>
      <c r="G18" s="271"/>
      <c r="H18" s="271"/>
      <c r="I18" s="271"/>
      <c r="J18" s="271"/>
      <c r="K18" s="11"/>
    </row>
    <row r="19" spans="4:11" ht="15" customHeight="1" x14ac:dyDescent="0.25">
      <c r="E19" s="260"/>
      <c r="F19" s="42"/>
      <c r="G19" s="42"/>
    </row>
    <row r="20" spans="4:11" x14ac:dyDescent="0.25">
      <c r="D20" s="35"/>
      <c r="E20" s="272" t="s">
        <v>215</v>
      </c>
      <c r="F20" s="273"/>
      <c r="G20" s="273"/>
      <c r="H20" s="262"/>
    </row>
    <row r="21" spans="4:11" x14ac:dyDescent="0.25">
      <c r="E21" s="261"/>
      <c r="F21" s="36"/>
      <c r="G21" s="36"/>
    </row>
  </sheetData>
  <mergeCells count="2">
    <mergeCell ref="D15:J18"/>
    <mergeCell ref="E20:G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M42"/>
  <sheetViews>
    <sheetView showGridLines="0" workbookViewId="0"/>
  </sheetViews>
  <sheetFormatPr baseColWidth="10" defaultRowHeight="15" x14ac:dyDescent="0.25"/>
  <cols>
    <col min="1" max="2" width="11.42578125" style="10"/>
    <col min="3" max="3" width="25" style="10" customWidth="1"/>
    <col min="4" max="4" width="22.85546875" style="10" bestFit="1" customWidth="1"/>
    <col min="5" max="5" width="15.5703125" style="10" bestFit="1" customWidth="1"/>
    <col min="6" max="6" width="14.5703125" style="10" customWidth="1"/>
    <col min="7" max="7" width="11.42578125" style="10"/>
    <col min="8" max="8" width="12.7109375" style="10" bestFit="1" customWidth="1"/>
    <col min="9" max="9" width="24.140625" style="10" customWidth="1"/>
    <col min="10" max="10" width="17.42578125" style="10" customWidth="1"/>
    <col min="11" max="12" width="11.42578125" style="10"/>
    <col min="13" max="13" width="14.85546875" style="10" bestFit="1" customWidth="1"/>
    <col min="14" max="16384" width="11.42578125" style="10"/>
  </cols>
  <sheetData>
    <row r="5" spans="2:13" x14ac:dyDescent="0.25">
      <c r="M5" s="17"/>
    </row>
    <row r="6" spans="2:13" x14ac:dyDescent="0.25">
      <c r="M6" s="17"/>
    </row>
    <row r="7" spans="2:13" x14ac:dyDescent="0.25">
      <c r="M7" s="17"/>
    </row>
    <row r="8" spans="2:13" x14ac:dyDescent="0.25">
      <c r="M8" s="17"/>
    </row>
    <row r="9" spans="2:13" ht="30.75" thickBot="1" x14ac:dyDescent="0.3">
      <c r="B9"/>
      <c r="C9" s="16" t="s">
        <v>95</v>
      </c>
      <c r="D9" s="244" t="s">
        <v>88</v>
      </c>
      <c r="E9" s="244" t="s">
        <v>34</v>
      </c>
      <c r="F9" s="245" t="s">
        <v>10</v>
      </c>
      <c r="G9" s="33"/>
      <c r="M9" s="17"/>
    </row>
    <row r="10" spans="2:13" ht="18.95" customHeight="1" thickBot="1" x14ac:dyDescent="0.3">
      <c r="B10" s="276" t="s">
        <v>81</v>
      </c>
      <c r="C10" s="86" t="s">
        <v>42</v>
      </c>
      <c r="D10" s="264">
        <v>1542758.99</v>
      </c>
      <c r="E10" s="89">
        <v>8576703</v>
      </c>
      <c r="F10" s="94">
        <f t="shared" ref="F10:F18" si="0">+D10/E10</f>
        <v>0.17987786099157216</v>
      </c>
      <c r="G10" s="33"/>
      <c r="J10" s="18"/>
      <c r="M10" s="17"/>
    </row>
    <row r="11" spans="2:13" ht="18.95" customHeight="1" thickBot="1" x14ac:dyDescent="0.3">
      <c r="B11" s="276"/>
      <c r="C11" s="86" t="s">
        <v>199</v>
      </c>
      <c r="D11" s="264">
        <v>195376.06999999998</v>
      </c>
      <c r="E11" s="89">
        <v>1349328</v>
      </c>
      <c r="F11" s="94">
        <f t="shared" si="0"/>
        <v>0.14479509059324344</v>
      </c>
      <c r="G11" s="33"/>
      <c r="J11" s="18"/>
      <c r="M11" s="17"/>
    </row>
    <row r="12" spans="2:13" ht="18.95" customHeight="1" thickBot="1" x14ac:dyDescent="0.3">
      <c r="B12" s="276"/>
      <c r="C12" s="86" t="s">
        <v>2</v>
      </c>
      <c r="D12" s="264">
        <v>112133.14000000001</v>
      </c>
      <c r="E12" s="89">
        <v>1006605</v>
      </c>
      <c r="F12" s="94">
        <f t="shared" si="0"/>
        <v>0.11139736043433125</v>
      </c>
      <c r="G12" s="33"/>
      <c r="J12" s="18"/>
      <c r="M12" s="17"/>
    </row>
    <row r="13" spans="2:13" ht="18.95" customHeight="1" thickBot="1" x14ac:dyDescent="0.3">
      <c r="B13" s="276"/>
      <c r="C13" s="86" t="s">
        <v>3</v>
      </c>
      <c r="D13" s="264">
        <v>2986203.55</v>
      </c>
      <c r="E13" s="89">
        <v>2212904</v>
      </c>
      <c r="F13" s="94">
        <f t="shared" si="0"/>
        <v>1.3494501117084157</v>
      </c>
      <c r="G13" s="33"/>
      <c r="J13" s="18"/>
      <c r="K13" s="19"/>
      <c r="L13" s="19"/>
      <c r="M13" s="17"/>
    </row>
    <row r="14" spans="2:13" ht="18.95" customHeight="1" thickBot="1" x14ac:dyDescent="0.3">
      <c r="B14" s="276"/>
      <c r="C14" s="86" t="s">
        <v>4</v>
      </c>
      <c r="D14" s="264">
        <v>86849.58</v>
      </c>
      <c r="E14" s="89">
        <v>588529</v>
      </c>
      <c r="F14" s="94">
        <f t="shared" si="0"/>
        <v>0.14757060399742408</v>
      </c>
      <c r="G14" s="33"/>
      <c r="H14" s="20"/>
      <c r="J14" s="18"/>
      <c r="M14" s="17"/>
    </row>
    <row r="15" spans="2:13" ht="18.95" customHeight="1" thickBot="1" x14ac:dyDescent="0.3">
      <c r="B15" s="276"/>
      <c r="C15" s="86" t="s">
        <v>5</v>
      </c>
      <c r="D15" s="264">
        <v>999050.78</v>
      </c>
      <c r="E15" s="89">
        <v>7899056</v>
      </c>
      <c r="F15" s="94">
        <f t="shared" si="0"/>
        <v>0.12647723727999904</v>
      </c>
      <c r="G15" s="33"/>
      <c r="H15" s="20"/>
      <c r="J15" s="18"/>
      <c r="M15" s="17"/>
    </row>
    <row r="16" spans="2:13" ht="18.95" customHeight="1" thickBot="1" x14ac:dyDescent="0.3">
      <c r="B16" s="276"/>
      <c r="C16" s="86" t="s">
        <v>200</v>
      </c>
      <c r="D16" s="264">
        <v>974340</v>
      </c>
      <c r="E16" s="89">
        <v>5218269</v>
      </c>
      <c r="F16" s="94">
        <f t="shared" si="0"/>
        <v>0.1867170895176159</v>
      </c>
      <c r="G16" s="33"/>
      <c r="J16" s="18"/>
      <c r="M16" s="17"/>
    </row>
    <row r="17" spans="2:13" ht="18.95" customHeight="1" thickBot="1" x14ac:dyDescent="0.3">
      <c r="B17" s="276"/>
      <c r="C17" s="86" t="s">
        <v>6</v>
      </c>
      <c r="D17" s="264">
        <v>457293.33</v>
      </c>
      <c r="E17" s="89">
        <v>2699716</v>
      </c>
      <c r="F17" s="94">
        <f t="shared" si="0"/>
        <v>0.1693857168679965</v>
      </c>
      <c r="G17" s="33"/>
      <c r="J17" s="18"/>
      <c r="M17" s="21"/>
    </row>
    <row r="18" spans="2:13" ht="18.95" customHeight="1" thickBot="1" x14ac:dyDescent="0.3">
      <c r="B18" s="276"/>
      <c r="C18" s="86" t="s">
        <v>7</v>
      </c>
      <c r="D18" s="264">
        <v>272901.90999999997</v>
      </c>
      <c r="E18" s="89">
        <v>6848956</v>
      </c>
      <c r="F18" s="94">
        <f t="shared" si="0"/>
        <v>3.9845767734527714E-2</v>
      </c>
      <c r="G18" s="33"/>
      <c r="J18" s="18"/>
      <c r="L18" s="22"/>
    </row>
    <row r="19" spans="2:13" ht="18.95" customHeight="1" thickBot="1" x14ac:dyDescent="0.3">
      <c r="B19" s="276"/>
      <c r="C19" s="86" t="s">
        <v>8</v>
      </c>
      <c r="D19" s="264">
        <v>80408.98</v>
      </c>
      <c r="E19" s="89">
        <v>672200</v>
      </c>
      <c r="F19" s="94">
        <f t="shared" ref="F19:F28" si="1">+D19/E19</f>
        <v>0.11962061886343349</v>
      </c>
      <c r="G19" s="33"/>
      <c r="J19" s="18"/>
    </row>
    <row r="20" spans="2:13" ht="18.95" customHeight="1" thickBot="1" x14ac:dyDescent="0.3">
      <c r="B20" s="276"/>
      <c r="C20" s="86" t="s">
        <v>43</v>
      </c>
      <c r="D20" s="264">
        <v>61054.32</v>
      </c>
      <c r="E20" s="89">
        <v>2219909</v>
      </c>
      <c r="F20" s="94">
        <f t="shared" si="1"/>
        <v>2.7503073324176803E-2</v>
      </c>
      <c r="G20" s="33"/>
      <c r="J20" s="18"/>
      <c r="L20" s="19"/>
    </row>
    <row r="21" spans="2:13" ht="18.95" customHeight="1" thickBot="1" x14ac:dyDescent="0.3">
      <c r="B21" s="276"/>
      <c r="C21" s="92" t="s">
        <v>11</v>
      </c>
      <c r="D21" s="265">
        <v>8345.85</v>
      </c>
      <c r="E21" s="93">
        <v>322263</v>
      </c>
      <c r="F21" s="94">
        <f t="shared" si="1"/>
        <v>2.5897636402565608E-2</v>
      </c>
      <c r="G21" s="33"/>
      <c r="H21" s="23"/>
      <c r="J21" s="18"/>
    </row>
    <row r="22" spans="2:13" ht="18.95" customHeight="1" thickBot="1" x14ac:dyDescent="0.3">
      <c r="B22" s="274" t="s">
        <v>74</v>
      </c>
      <c r="C22" s="90" t="s">
        <v>216</v>
      </c>
      <c r="D22" s="266">
        <v>51948.480000000003</v>
      </c>
      <c r="E22" s="91">
        <v>1206726</v>
      </c>
      <c r="F22" s="94">
        <f t="shared" si="1"/>
        <v>4.3049109739907818E-2</v>
      </c>
      <c r="G22" s="33"/>
      <c r="J22" s="18"/>
    </row>
    <row r="23" spans="2:13" ht="18.95" customHeight="1" thickBot="1" x14ac:dyDescent="0.3">
      <c r="B23" s="275"/>
      <c r="C23" s="86" t="s">
        <v>217</v>
      </c>
      <c r="D23" s="264">
        <v>79579.77</v>
      </c>
      <c r="E23" s="89">
        <v>2080625</v>
      </c>
      <c r="F23" s="94">
        <f t="shared" si="1"/>
        <v>3.8248012015620309E-2</v>
      </c>
      <c r="G23" s="33"/>
      <c r="J23" s="18"/>
    </row>
    <row r="24" spans="2:13" ht="18.95" customHeight="1" thickBot="1" x14ac:dyDescent="0.3">
      <c r="B24" s="275"/>
      <c r="C24" s="86" t="s">
        <v>226</v>
      </c>
      <c r="D24" s="264">
        <v>168467.35</v>
      </c>
      <c r="E24" s="89">
        <v>2382561</v>
      </c>
      <c r="F24" s="94">
        <f t="shared" si="1"/>
        <v>7.0708514913154372E-2</v>
      </c>
      <c r="G24" s="33"/>
      <c r="J24" s="18"/>
    </row>
    <row r="25" spans="2:13" ht="18.95" customHeight="1" thickBot="1" x14ac:dyDescent="0.3">
      <c r="B25" s="275"/>
      <c r="C25" s="86" t="s">
        <v>99</v>
      </c>
      <c r="D25" s="264">
        <v>15186.32</v>
      </c>
      <c r="E25" s="89">
        <v>82833</v>
      </c>
      <c r="F25" s="94">
        <f t="shared" si="1"/>
        <v>0.18333659290379437</v>
      </c>
      <c r="G25" s="33"/>
      <c r="J25" s="18"/>
    </row>
    <row r="26" spans="2:13" ht="18.95" customHeight="1" thickBot="1" x14ac:dyDescent="0.3">
      <c r="B26" s="275"/>
      <c r="C26" s="86" t="s">
        <v>78</v>
      </c>
      <c r="D26" s="264">
        <v>129430.66</v>
      </c>
      <c r="E26" s="89">
        <v>1054305</v>
      </c>
      <c r="F26" s="94">
        <f t="shared" si="1"/>
        <v>0.12276396298983691</v>
      </c>
      <c r="G26" s="33"/>
      <c r="J26" s="18"/>
    </row>
    <row r="27" spans="2:13" ht="18.95" customHeight="1" thickBot="1" x14ac:dyDescent="0.3">
      <c r="B27" s="275"/>
      <c r="C27" s="86" t="s">
        <v>100</v>
      </c>
      <c r="D27" s="264">
        <v>7539.43</v>
      </c>
      <c r="E27" s="89">
        <v>85603</v>
      </c>
      <c r="F27" s="94">
        <f t="shared" si="1"/>
        <v>8.8074366552574099E-2</v>
      </c>
      <c r="G27" s="33"/>
      <c r="J27" s="18"/>
    </row>
    <row r="28" spans="2:13" ht="18.95" customHeight="1" thickBot="1" x14ac:dyDescent="0.3">
      <c r="B28" s="275"/>
      <c r="C28" s="86" t="s">
        <v>79</v>
      </c>
      <c r="D28" s="264">
        <v>149323.54999999999</v>
      </c>
      <c r="E28" s="89">
        <v>1552686</v>
      </c>
      <c r="F28" s="94">
        <f t="shared" si="1"/>
        <v>9.617111895128827E-2</v>
      </c>
      <c r="G28" s="33"/>
      <c r="J28" s="18"/>
    </row>
    <row r="29" spans="2:13" ht="18.95" customHeight="1" thickBot="1" x14ac:dyDescent="0.3">
      <c r="B29" s="275"/>
      <c r="C29" s="87" t="s">
        <v>211</v>
      </c>
      <c r="D29" s="267" t="s">
        <v>92</v>
      </c>
      <c r="E29" s="146" t="s">
        <v>92</v>
      </c>
      <c r="F29" s="146" t="s">
        <v>92</v>
      </c>
      <c r="G29" s="33"/>
      <c r="J29" s="18"/>
    </row>
    <row r="30" spans="2:13" ht="32.25" customHeight="1" thickBot="1" x14ac:dyDescent="0.3">
      <c r="B30"/>
      <c r="C30" s="88" t="s">
        <v>9</v>
      </c>
      <c r="D30" s="268">
        <f>SUM(D10:D21)</f>
        <v>7776716.5000000009</v>
      </c>
      <c r="E30" s="263">
        <f>SUM(E10:E21)</f>
        <v>39614438</v>
      </c>
      <c r="F30" s="269">
        <f>+D30/E30</f>
        <v>0.196310155908308</v>
      </c>
      <c r="G30" s="33"/>
      <c r="J30" s="18"/>
    </row>
    <row r="31" spans="2:13" ht="45.75" customHeight="1" x14ac:dyDescent="0.25">
      <c r="C31" s="279" t="s">
        <v>201</v>
      </c>
      <c r="D31" s="280"/>
      <c r="E31" s="280"/>
      <c r="F31" s="281"/>
      <c r="J31" s="18"/>
    </row>
    <row r="32" spans="2:13" x14ac:dyDescent="0.25">
      <c r="C32" s="26" t="s">
        <v>234</v>
      </c>
      <c r="J32" s="18"/>
    </row>
    <row r="33" spans="2:10" ht="15.75" thickBot="1" x14ac:dyDescent="0.3">
      <c r="B33" s="35"/>
      <c r="C33" s="124"/>
      <c r="D33" s="125"/>
      <c r="J33" s="18"/>
    </row>
    <row r="34" spans="2:10" ht="22.5" customHeight="1" thickBot="1" x14ac:dyDescent="0.3">
      <c r="B34" s="122"/>
      <c r="C34" s="277" t="s">
        <v>175</v>
      </c>
      <c r="D34" s="278"/>
      <c r="J34" s="18"/>
    </row>
    <row r="35" spans="2:10" ht="24.75" customHeight="1" thickBot="1" x14ac:dyDescent="0.3">
      <c r="B35" s="122"/>
      <c r="C35" s="121" t="s">
        <v>129</v>
      </c>
      <c r="D35" s="123" t="s">
        <v>130</v>
      </c>
    </row>
    <row r="36" spans="2:10" ht="33.75" x14ac:dyDescent="0.25">
      <c r="B36" s="122"/>
      <c r="C36" s="129" t="s">
        <v>128</v>
      </c>
      <c r="D36" s="126">
        <f>5154.6+3511.08</f>
        <v>8665.68</v>
      </c>
    </row>
    <row r="37" spans="2:10" ht="33.75" x14ac:dyDescent="0.25">
      <c r="B37" s="122"/>
      <c r="C37" s="130" t="s">
        <v>131</v>
      </c>
      <c r="D37" s="127">
        <v>15125</v>
      </c>
    </row>
    <row r="38" spans="2:10" ht="45" x14ac:dyDescent="0.25">
      <c r="B38" s="122"/>
      <c r="C38" s="130" t="s">
        <v>132</v>
      </c>
      <c r="D38" s="127">
        <v>132893</v>
      </c>
    </row>
    <row r="39" spans="2:10" ht="33.75" x14ac:dyDescent="0.25">
      <c r="B39" s="122"/>
      <c r="C39" s="130" t="s">
        <v>134</v>
      </c>
      <c r="D39" s="127">
        <v>14762</v>
      </c>
    </row>
    <row r="40" spans="2:10" ht="33.75" x14ac:dyDescent="0.25">
      <c r="B40" s="122"/>
      <c r="C40" s="130" t="s">
        <v>135</v>
      </c>
      <c r="D40" s="127">
        <v>13901.58</v>
      </c>
    </row>
    <row r="41" spans="2:10" ht="45.75" thickBot="1" x14ac:dyDescent="0.3">
      <c r="B41" s="122"/>
      <c r="C41" s="131" t="s">
        <v>133</v>
      </c>
      <c r="D41" s="128">
        <v>10028.81</v>
      </c>
    </row>
    <row r="42" spans="2:10" x14ac:dyDescent="0.25">
      <c r="C42" s="36"/>
      <c r="D42" s="36"/>
    </row>
  </sheetData>
  <mergeCells count="4">
    <mergeCell ref="B22:B29"/>
    <mergeCell ref="B10:B21"/>
    <mergeCell ref="C34:D34"/>
    <mergeCell ref="C31:F31"/>
  </mergeCells>
  <pageMargins left="0.7" right="0.7" top="0.75" bottom="0.75" header="0.3" footer="0.3"/>
  <pageSetup paperSize="9" orientation="portrait" verticalDpi="300" r:id="rId1"/>
  <ignoredErrors>
    <ignoredError sqref="E30:F3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Z69"/>
  <sheetViews>
    <sheetView zoomScale="90" zoomScaleNormal="90" workbookViewId="0"/>
  </sheetViews>
  <sheetFormatPr baseColWidth="10" defaultRowHeight="15" x14ac:dyDescent="0.25"/>
  <cols>
    <col min="1" max="1" width="11.42578125" style="10"/>
    <col min="2" max="2" width="89.7109375" style="10" customWidth="1"/>
    <col min="3" max="3" width="15.85546875" style="10" customWidth="1"/>
    <col min="4" max="4" width="13.140625" style="10" customWidth="1"/>
    <col min="5" max="5" width="11.42578125" style="112"/>
    <col min="6" max="6" width="11.42578125" style="10"/>
    <col min="7" max="7" width="12.28515625" style="10" customWidth="1"/>
    <col min="8" max="8" width="13" style="10" customWidth="1"/>
    <col min="9" max="9" width="16.42578125" style="10" customWidth="1"/>
    <col min="10" max="10" width="22.42578125" style="10" customWidth="1"/>
    <col min="11" max="11" width="19.5703125" style="10" customWidth="1"/>
    <col min="12" max="12" width="11.42578125" style="10"/>
    <col min="13" max="13" width="18.5703125" style="10" customWidth="1"/>
    <col min="14" max="14" width="18.28515625" style="10" customWidth="1"/>
    <col min="15" max="15" width="15.42578125" style="10" customWidth="1"/>
    <col min="16" max="16" width="16.7109375" style="10" customWidth="1"/>
    <col min="17" max="18" width="16.5703125" style="10" customWidth="1"/>
    <col min="19" max="19" width="19.28515625" style="10" customWidth="1"/>
    <col min="20" max="21" width="16.5703125" style="10" customWidth="1"/>
    <col min="22" max="23" width="14.7109375" style="10" customWidth="1"/>
    <col min="24" max="24" width="25.85546875" style="10" customWidth="1"/>
    <col min="25" max="25" width="23.42578125" style="10" customWidth="1"/>
    <col min="26" max="26" width="66.28515625" style="10" bestFit="1" customWidth="1"/>
    <col min="27" max="16384" width="11.42578125" style="10"/>
  </cols>
  <sheetData>
    <row r="10" spans="2:26" ht="49.5" customHeight="1" thickBot="1" x14ac:dyDescent="0.3">
      <c r="C10" s="35"/>
      <c r="D10" s="294" t="s">
        <v>82</v>
      </c>
      <c r="E10" s="295"/>
      <c r="F10" s="295"/>
      <c r="G10" s="295"/>
      <c r="H10" s="295"/>
      <c r="I10" s="295"/>
      <c r="J10" s="295"/>
      <c r="K10" s="295"/>
      <c r="L10" s="295"/>
      <c r="M10" s="295"/>
      <c r="N10" s="296"/>
      <c r="O10" s="295" t="s">
        <v>74</v>
      </c>
      <c r="P10" s="295"/>
      <c r="Q10" s="295"/>
      <c r="R10" s="295"/>
      <c r="S10" s="295"/>
      <c r="T10" s="295"/>
      <c r="U10" s="295"/>
      <c r="V10" s="295"/>
      <c r="W10" s="296"/>
      <c r="X10" s="108" t="s">
        <v>83</v>
      </c>
    </row>
    <row r="11" spans="2:26" ht="54.75" customHeight="1" x14ac:dyDescent="0.25">
      <c r="B11" s="7" t="s">
        <v>12</v>
      </c>
      <c r="C11" s="7" t="s">
        <v>54</v>
      </c>
      <c r="D11" s="34" t="s">
        <v>42</v>
      </c>
      <c r="E11" s="54" t="s">
        <v>1</v>
      </c>
      <c r="F11" s="34" t="s">
        <v>2</v>
      </c>
      <c r="G11" s="34" t="s">
        <v>3</v>
      </c>
      <c r="H11" s="34" t="s">
        <v>4</v>
      </c>
      <c r="I11" s="34" t="s">
        <v>5</v>
      </c>
      <c r="J11" s="54" t="s">
        <v>193</v>
      </c>
      <c r="K11" s="34" t="s">
        <v>192</v>
      </c>
      <c r="L11" s="34" t="s">
        <v>7</v>
      </c>
      <c r="M11" s="34" t="s">
        <v>110</v>
      </c>
      <c r="N11" s="150" t="s">
        <v>11</v>
      </c>
      <c r="O11" s="34" t="s">
        <v>221</v>
      </c>
      <c r="P11" s="34" t="s">
        <v>188</v>
      </c>
      <c r="Q11" s="34" t="s">
        <v>222</v>
      </c>
      <c r="R11" s="34" t="s">
        <v>99</v>
      </c>
      <c r="S11" s="34" t="s">
        <v>204</v>
      </c>
      <c r="T11" s="54" t="s">
        <v>100</v>
      </c>
      <c r="U11" s="54" t="s">
        <v>79</v>
      </c>
      <c r="V11" s="107" t="s">
        <v>80</v>
      </c>
      <c r="W11" s="215" t="s">
        <v>211</v>
      </c>
      <c r="X11" s="106" t="s">
        <v>168</v>
      </c>
      <c r="Y11" s="34" t="s">
        <v>66</v>
      </c>
    </row>
    <row r="12" spans="2:26" ht="18" customHeight="1" x14ac:dyDescent="0.25">
      <c r="B12" s="27" t="s">
        <v>13</v>
      </c>
      <c r="C12" s="28" t="s">
        <v>55</v>
      </c>
      <c r="D12" s="219">
        <v>17113</v>
      </c>
      <c r="E12" s="220" t="s">
        <v>92</v>
      </c>
      <c r="F12" s="221">
        <v>324</v>
      </c>
      <c r="G12" s="221">
        <v>4000</v>
      </c>
      <c r="H12" s="221">
        <v>0</v>
      </c>
      <c r="I12" s="221">
        <v>13131</v>
      </c>
      <c r="J12" s="222">
        <v>19326</v>
      </c>
      <c r="K12" s="223"/>
      <c r="L12" s="231" t="s">
        <v>92</v>
      </c>
      <c r="M12" s="231" t="s">
        <v>92</v>
      </c>
      <c r="N12" s="232" t="s">
        <v>92</v>
      </c>
      <c r="O12" s="233"/>
      <c r="P12" s="233"/>
      <c r="Q12" s="221"/>
      <c r="R12" s="221"/>
      <c r="S12" s="221">
        <v>96</v>
      </c>
      <c r="T12" s="231" t="s">
        <v>92</v>
      </c>
      <c r="U12" s="224"/>
      <c r="V12" s="249">
        <v>15</v>
      </c>
      <c r="W12" s="230"/>
      <c r="X12" s="240">
        <v>810</v>
      </c>
      <c r="Y12" s="28" t="s">
        <v>68</v>
      </c>
      <c r="Z12" s="27" t="s">
        <v>13</v>
      </c>
    </row>
    <row r="13" spans="2:26" ht="18" customHeight="1" x14ac:dyDescent="0.25">
      <c r="B13" s="27" t="s">
        <v>14</v>
      </c>
      <c r="C13" s="28" t="s">
        <v>56</v>
      </c>
      <c r="D13" s="79">
        <v>4363</v>
      </c>
      <c r="E13" s="220">
        <v>4</v>
      </c>
      <c r="F13" s="224">
        <v>64</v>
      </c>
      <c r="G13" s="224">
        <v>800</v>
      </c>
      <c r="H13" s="224">
        <v>327</v>
      </c>
      <c r="I13" s="224">
        <v>3513</v>
      </c>
      <c r="J13" s="220" t="s">
        <v>92</v>
      </c>
      <c r="K13" s="224"/>
      <c r="L13" s="220" t="s">
        <v>92</v>
      </c>
      <c r="M13" s="220" t="s">
        <v>92</v>
      </c>
      <c r="N13" s="230" t="s">
        <v>92</v>
      </c>
      <c r="O13" s="235"/>
      <c r="P13" s="235"/>
      <c r="Q13" s="224"/>
      <c r="R13" s="224"/>
      <c r="S13" s="224">
        <v>60</v>
      </c>
      <c r="T13" s="220" t="s">
        <v>92</v>
      </c>
      <c r="U13" s="224"/>
      <c r="V13" s="250">
        <v>5</v>
      </c>
      <c r="W13" s="230"/>
      <c r="X13" s="78">
        <v>8</v>
      </c>
      <c r="Y13" s="28" t="s">
        <v>101</v>
      </c>
      <c r="Z13" s="27" t="s">
        <v>14</v>
      </c>
    </row>
    <row r="14" spans="2:26" ht="18" customHeight="1" x14ac:dyDescent="0.25">
      <c r="B14" s="27" t="s">
        <v>15</v>
      </c>
      <c r="C14" s="28" t="s">
        <v>57</v>
      </c>
      <c r="D14" s="227">
        <v>29</v>
      </c>
      <c r="E14" s="228" t="s">
        <v>92</v>
      </c>
      <c r="F14" s="229">
        <v>8</v>
      </c>
      <c r="G14" s="229">
        <v>216</v>
      </c>
      <c r="H14" s="229">
        <v>0</v>
      </c>
      <c r="I14" s="229">
        <v>22</v>
      </c>
      <c r="J14" s="228" t="s">
        <v>92</v>
      </c>
      <c r="K14" s="229"/>
      <c r="L14" s="228" t="s">
        <v>92</v>
      </c>
      <c r="M14" s="220" t="s">
        <v>92</v>
      </c>
      <c r="N14" s="230" t="s">
        <v>92</v>
      </c>
      <c r="O14" s="235"/>
      <c r="P14" s="235"/>
      <c r="Q14" s="224"/>
      <c r="R14" s="224"/>
      <c r="S14" s="224">
        <v>3</v>
      </c>
      <c r="T14" s="228" t="s">
        <v>92</v>
      </c>
      <c r="U14" s="224"/>
      <c r="V14" s="250" t="s">
        <v>92</v>
      </c>
      <c r="W14" s="230"/>
      <c r="X14" s="78">
        <v>0</v>
      </c>
      <c r="Y14" s="28" t="s">
        <v>101</v>
      </c>
      <c r="Z14" s="27" t="s">
        <v>15</v>
      </c>
    </row>
    <row r="15" spans="2:26" ht="18" customHeight="1" x14ac:dyDescent="0.25">
      <c r="B15" s="27" t="s">
        <v>16</v>
      </c>
      <c r="C15" s="226" t="s">
        <v>58</v>
      </c>
      <c r="D15" s="224">
        <v>10</v>
      </c>
      <c r="E15" s="220" t="s">
        <v>92</v>
      </c>
      <c r="F15" s="224">
        <v>7</v>
      </c>
      <c r="G15" s="224">
        <v>5</v>
      </c>
      <c r="H15" s="224">
        <v>0</v>
      </c>
      <c r="I15" s="224">
        <v>0</v>
      </c>
      <c r="J15" s="220">
        <v>1</v>
      </c>
      <c r="K15" s="224"/>
      <c r="L15" s="220" t="s">
        <v>92</v>
      </c>
      <c r="M15" s="110" t="s">
        <v>92</v>
      </c>
      <c r="N15" s="110" t="s">
        <v>92</v>
      </c>
      <c r="O15" s="235"/>
      <c r="P15" s="235"/>
      <c r="Q15" s="224"/>
      <c r="R15" s="224"/>
      <c r="S15" s="224">
        <v>0</v>
      </c>
      <c r="T15" s="220" t="s">
        <v>92</v>
      </c>
      <c r="U15" s="224"/>
      <c r="V15" s="250" t="s">
        <v>92</v>
      </c>
      <c r="W15" s="230"/>
      <c r="X15" s="78">
        <v>0</v>
      </c>
      <c r="Y15" s="28" t="s">
        <v>102</v>
      </c>
      <c r="Z15" s="27" t="s">
        <v>16</v>
      </c>
    </row>
    <row r="16" spans="2:26" ht="18" customHeight="1" x14ac:dyDescent="0.25">
      <c r="B16" s="27" t="s">
        <v>17</v>
      </c>
      <c r="C16" s="28" t="s">
        <v>59</v>
      </c>
      <c r="D16" s="79">
        <v>122</v>
      </c>
      <c r="E16" s="220">
        <v>1</v>
      </c>
      <c r="F16" s="224">
        <v>4</v>
      </c>
      <c r="G16" s="224">
        <v>15</v>
      </c>
      <c r="H16" s="224">
        <v>0</v>
      </c>
      <c r="I16" s="224">
        <v>14</v>
      </c>
      <c r="J16" s="220">
        <v>1</v>
      </c>
      <c r="K16" s="224"/>
      <c r="L16" s="220" t="s">
        <v>92</v>
      </c>
      <c r="M16" s="220" t="s">
        <v>92</v>
      </c>
      <c r="N16" s="230" t="s">
        <v>92</v>
      </c>
      <c r="O16" s="235"/>
      <c r="P16" s="235"/>
      <c r="Q16" s="224"/>
      <c r="R16" s="224"/>
      <c r="S16" s="224">
        <v>27</v>
      </c>
      <c r="T16" s="220" t="s">
        <v>92</v>
      </c>
      <c r="U16" s="224"/>
      <c r="V16" s="250" t="s">
        <v>92</v>
      </c>
      <c r="W16" s="230"/>
      <c r="X16" s="78">
        <v>51</v>
      </c>
      <c r="Y16" s="28" t="s">
        <v>101</v>
      </c>
      <c r="Z16" s="27" t="s">
        <v>17</v>
      </c>
    </row>
    <row r="17" spans="2:26" ht="18" customHeight="1" x14ac:dyDescent="0.25">
      <c r="B17" s="27" t="s">
        <v>18</v>
      </c>
      <c r="C17" s="28" t="s">
        <v>60</v>
      </c>
      <c r="D17" s="225">
        <v>831</v>
      </c>
      <c r="E17" s="110" t="s">
        <v>92</v>
      </c>
      <c r="F17" s="55">
        <v>32</v>
      </c>
      <c r="G17" s="55">
        <v>56</v>
      </c>
      <c r="H17" s="55">
        <v>0</v>
      </c>
      <c r="I17" s="55">
        <v>67</v>
      </c>
      <c r="J17" s="110" t="s">
        <v>92</v>
      </c>
      <c r="K17" s="55"/>
      <c r="L17" s="110" t="s">
        <v>92</v>
      </c>
      <c r="M17" s="110" t="s">
        <v>92</v>
      </c>
      <c r="N17" s="237" t="s">
        <v>92</v>
      </c>
      <c r="O17" s="235"/>
      <c r="P17" s="235"/>
      <c r="Q17" s="224"/>
      <c r="R17" s="224"/>
      <c r="S17" s="224">
        <v>5</v>
      </c>
      <c r="T17" s="110" t="s">
        <v>92</v>
      </c>
      <c r="U17" s="224"/>
      <c r="V17" s="250">
        <v>4</v>
      </c>
      <c r="W17" s="230"/>
      <c r="X17" s="78">
        <v>2</v>
      </c>
      <c r="Y17" s="28" t="s">
        <v>103</v>
      </c>
      <c r="Z17" s="27" t="s">
        <v>18</v>
      </c>
    </row>
    <row r="18" spans="2:26" ht="21.75" customHeight="1" x14ac:dyDescent="0.25">
      <c r="B18" s="27" t="s">
        <v>19</v>
      </c>
      <c r="C18" s="28" t="s">
        <v>61</v>
      </c>
      <c r="D18" s="79">
        <v>1368</v>
      </c>
      <c r="E18" s="220">
        <v>2</v>
      </c>
      <c r="F18" s="224">
        <v>33</v>
      </c>
      <c r="G18" s="224">
        <v>185</v>
      </c>
      <c r="H18" s="224">
        <v>0</v>
      </c>
      <c r="I18" s="224">
        <v>107</v>
      </c>
      <c r="J18" s="220" t="s">
        <v>92</v>
      </c>
      <c r="K18" s="224"/>
      <c r="L18" s="220" t="s">
        <v>92</v>
      </c>
      <c r="M18" s="220" t="s">
        <v>92</v>
      </c>
      <c r="N18" s="230">
        <v>1</v>
      </c>
      <c r="O18" s="235"/>
      <c r="P18" s="235"/>
      <c r="Q18" s="224"/>
      <c r="R18" s="224"/>
      <c r="S18" s="224">
        <v>5</v>
      </c>
      <c r="T18" s="220" t="s">
        <v>92</v>
      </c>
      <c r="U18" s="224"/>
      <c r="V18" s="250" t="s">
        <v>92</v>
      </c>
      <c r="W18" s="230"/>
      <c r="X18" s="78">
        <v>4</v>
      </c>
      <c r="Y18" s="28" t="s">
        <v>103</v>
      </c>
      <c r="Z18" s="27" t="s">
        <v>19</v>
      </c>
    </row>
    <row r="19" spans="2:26" ht="18" customHeight="1" x14ac:dyDescent="0.25">
      <c r="B19" s="29" t="s">
        <v>20</v>
      </c>
      <c r="C19" s="28" t="s">
        <v>62</v>
      </c>
      <c r="D19" s="79">
        <v>372</v>
      </c>
      <c r="E19" s="220">
        <v>2</v>
      </c>
      <c r="F19" s="224">
        <v>27</v>
      </c>
      <c r="G19" s="224">
        <v>125</v>
      </c>
      <c r="H19" s="224">
        <v>0</v>
      </c>
      <c r="I19" s="224">
        <v>25</v>
      </c>
      <c r="J19" s="220" t="s">
        <v>92</v>
      </c>
      <c r="K19" s="224"/>
      <c r="L19" s="220" t="s">
        <v>92</v>
      </c>
      <c r="M19" s="220" t="s">
        <v>92</v>
      </c>
      <c r="N19" s="230" t="s">
        <v>92</v>
      </c>
      <c r="O19" s="235"/>
      <c r="P19" s="235"/>
      <c r="Q19" s="224"/>
      <c r="R19" s="224"/>
      <c r="S19" s="224">
        <v>0</v>
      </c>
      <c r="T19" s="220" t="s">
        <v>92</v>
      </c>
      <c r="U19" s="224"/>
      <c r="V19" s="250">
        <v>1</v>
      </c>
      <c r="W19" s="230"/>
      <c r="X19" s="78">
        <v>1</v>
      </c>
      <c r="Y19" s="28" t="s">
        <v>101</v>
      </c>
      <c r="Z19" s="29" t="s">
        <v>20</v>
      </c>
    </row>
    <row r="20" spans="2:26" ht="18" customHeight="1" x14ac:dyDescent="0.25">
      <c r="B20" s="27" t="s">
        <v>21</v>
      </c>
      <c r="C20" s="28" t="s">
        <v>59</v>
      </c>
      <c r="D20" s="79">
        <v>730</v>
      </c>
      <c r="E20" s="220">
        <v>15</v>
      </c>
      <c r="F20" s="224">
        <v>13</v>
      </c>
      <c r="G20" s="224">
        <v>105</v>
      </c>
      <c r="H20" s="224">
        <v>0</v>
      </c>
      <c r="I20" s="224">
        <v>22</v>
      </c>
      <c r="J20" s="220">
        <v>252</v>
      </c>
      <c r="K20" s="224"/>
      <c r="L20" s="220" t="s">
        <v>92</v>
      </c>
      <c r="M20" s="220" t="s">
        <v>92</v>
      </c>
      <c r="N20" s="230" t="s">
        <v>92</v>
      </c>
      <c r="O20" s="235"/>
      <c r="P20" s="235"/>
      <c r="Q20" s="224"/>
      <c r="R20" s="224"/>
      <c r="S20" s="224">
        <v>6</v>
      </c>
      <c r="T20" s="220" t="s">
        <v>92</v>
      </c>
      <c r="U20" s="224"/>
      <c r="V20" s="250" t="s">
        <v>92</v>
      </c>
      <c r="W20" s="230"/>
      <c r="X20" s="78">
        <v>5</v>
      </c>
      <c r="Y20" s="28" t="s">
        <v>101</v>
      </c>
      <c r="Z20" s="27" t="s">
        <v>21</v>
      </c>
    </row>
    <row r="21" spans="2:26" ht="18" customHeight="1" x14ac:dyDescent="0.25">
      <c r="B21" s="27" t="s">
        <v>22</v>
      </c>
      <c r="C21" s="28" t="s">
        <v>59</v>
      </c>
      <c r="D21" s="79">
        <v>594</v>
      </c>
      <c r="E21" s="220">
        <v>6</v>
      </c>
      <c r="F21" s="224">
        <v>70</v>
      </c>
      <c r="G21" s="224">
        <v>1058</v>
      </c>
      <c r="H21" s="224">
        <v>0</v>
      </c>
      <c r="I21" s="224">
        <v>98</v>
      </c>
      <c r="J21" s="220">
        <v>259</v>
      </c>
      <c r="K21" s="224"/>
      <c r="L21" s="220" t="s">
        <v>92</v>
      </c>
      <c r="M21" s="220" t="s">
        <v>92</v>
      </c>
      <c r="N21" s="230" t="s">
        <v>92</v>
      </c>
      <c r="O21" s="238"/>
      <c r="P21" s="238"/>
      <c r="Q21" s="229"/>
      <c r="R21" s="229"/>
      <c r="S21" s="229">
        <v>6</v>
      </c>
      <c r="T21" s="220" t="s">
        <v>92</v>
      </c>
      <c r="U21" s="224"/>
      <c r="V21" s="250">
        <v>10</v>
      </c>
      <c r="W21" s="230"/>
      <c r="X21" s="78">
        <v>5</v>
      </c>
      <c r="Y21" s="28" t="s">
        <v>102</v>
      </c>
      <c r="Z21" s="27" t="s">
        <v>22</v>
      </c>
    </row>
    <row r="22" spans="2:26" ht="18" customHeight="1" x14ac:dyDescent="0.25">
      <c r="B22" s="27" t="s">
        <v>23</v>
      </c>
      <c r="C22" s="28" t="s">
        <v>63</v>
      </c>
      <c r="D22" s="79">
        <v>30</v>
      </c>
      <c r="E22" s="220">
        <v>1</v>
      </c>
      <c r="F22" s="224">
        <v>7</v>
      </c>
      <c r="G22" s="224">
        <v>2</v>
      </c>
      <c r="H22" s="224">
        <v>0</v>
      </c>
      <c r="I22" s="224">
        <v>4</v>
      </c>
      <c r="J22" s="220" t="s">
        <v>92</v>
      </c>
      <c r="K22" s="224"/>
      <c r="L22" s="220" t="s">
        <v>92</v>
      </c>
      <c r="M22" s="220" t="s">
        <v>92</v>
      </c>
      <c r="N22" s="230" t="s">
        <v>92</v>
      </c>
      <c r="O22" s="235"/>
      <c r="P22" s="235"/>
      <c r="Q22" s="224"/>
      <c r="R22" s="224"/>
      <c r="S22" s="224">
        <v>4</v>
      </c>
      <c r="T22" s="220" t="s">
        <v>92</v>
      </c>
      <c r="U22" s="224"/>
      <c r="V22" s="250" t="s">
        <v>92</v>
      </c>
      <c r="W22" s="230"/>
      <c r="X22" s="95" t="s">
        <v>92</v>
      </c>
      <c r="Y22" s="28" t="s">
        <v>101</v>
      </c>
      <c r="Z22" s="27" t="s">
        <v>23</v>
      </c>
    </row>
    <row r="23" spans="2:26" ht="18" customHeight="1" x14ac:dyDescent="0.25">
      <c r="B23" s="27" t="s">
        <v>24</v>
      </c>
      <c r="C23" s="28" t="s">
        <v>64</v>
      </c>
      <c r="D23" s="79">
        <v>8</v>
      </c>
      <c r="E23" s="220" t="s">
        <v>92</v>
      </c>
      <c r="F23" s="224">
        <v>1</v>
      </c>
      <c r="G23" s="224">
        <v>54</v>
      </c>
      <c r="H23" s="224">
        <v>0</v>
      </c>
      <c r="I23" s="224">
        <v>111</v>
      </c>
      <c r="J23" s="220" t="s">
        <v>92</v>
      </c>
      <c r="K23" s="224"/>
      <c r="L23" s="220" t="s">
        <v>92</v>
      </c>
      <c r="M23" s="220" t="s">
        <v>92</v>
      </c>
      <c r="N23" s="230" t="s">
        <v>92</v>
      </c>
      <c r="O23" s="235"/>
      <c r="P23" s="235"/>
      <c r="Q23" s="224">
        <v>0</v>
      </c>
      <c r="R23" s="224"/>
      <c r="S23" s="224">
        <v>0</v>
      </c>
      <c r="T23" s="220" t="s">
        <v>92</v>
      </c>
      <c r="U23" s="224"/>
      <c r="V23" s="250" t="s">
        <v>92</v>
      </c>
      <c r="W23" s="230"/>
      <c r="X23" s="95" t="s">
        <v>92</v>
      </c>
      <c r="Y23" s="28" t="s">
        <v>104</v>
      </c>
      <c r="Z23" s="27" t="s">
        <v>24</v>
      </c>
    </row>
    <row r="24" spans="2:26" ht="18" customHeight="1" x14ac:dyDescent="0.25">
      <c r="B24" s="27" t="s">
        <v>25</v>
      </c>
      <c r="C24" s="27"/>
      <c r="D24" s="55">
        <v>257</v>
      </c>
      <c r="E24" s="110" t="s">
        <v>92</v>
      </c>
      <c r="F24" s="110" t="s">
        <v>92</v>
      </c>
      <c r="G24" s="55">
        <v>70</v>
      </c>
      <c r="H24" s="110" t="s">
        <v>92</v>
      </c>
      <c r="I24" s="55">
        <v>1</v>
      </c>
      <c r="J24" s="110" t="s">
        <v>92</v>
      </c>
      <c r="K24" s="55"/>
      <c r="L24" s="110" t="s">
        <v>92</v>
      </c>
      <c r="M24" s="110" t="s">
        <v>92</v>
      </c>
      <c r="N24" s="152" t="s">
        <v>92</v>
      </c>
      <c r="O24" s="55"/>
      <c r="P24" s="234"/>
      <c r="Q24" s="55">
        <v>578</v>
      </c>
      <c r="R24" s="55"/>
      <c r="S24" s="55">
        <v>17</v>
      </c>
      <c r="T24" s="110" t="s">
        <v>92</v>
      </c>
      <c r="U24" s="55"/>
      <c r="V24" s="251" t="s">
        <v>92</v>
      </c>
      <c r="W24" s="230"/>
      <c r="X24" s="95">
        <v>3</v>
      </c>
      <c r="Y24" s="28" t="s">
        <v>102</v>
      </c>
      <c r="Z24" s="27" t="s">
        <v>69</v>
      </c>
    </row>
    <row r="25" spans="2:26" ht="18" customHeight="1" x14ac:dyDescent="0.25">
      <c r="B25" s="297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9"/>
      <c r="X25" s="243" t="s">
        <v>92</v>
      </c>
      <c r="Y25" s="101"/>
      <c r="Z25" s="27" t="s">
        <v>25</v>
      </c>
    </row>
    <row r="26" spans="2:26" ht="18" customHeight="1" x14ac:dyDescent="0.25">
      <c r="B26" s="27" t="s">
        <v>76</v>
      </c>
      <c r="C26" s="27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49"/>
      <c r="O26" s="79"/>
      <c r="P26" s="224">
        <v>18</v>
      </c>
      <c r="Q26" s="224"/>
      <c r="R26" s="224"/>
      <c r="S26" s="224"/>
      <c r="T26" s="236"/>
      <c r="U26" s="224"/>
      <c r="V26" s="236"/>
      <c r="W26" s="239"/>
      <c r="X26" s="241"/>
      <c r="Y26" s="28"/>
      <c r="Z26" s="27"/>
    </row>
    <row r="27" spans="2:26" ht="18" customHeight="1" x14ac:dyDescent="0.25">
      <c r="B27" s="27" t="s">
        <v>77</v>
      </c>
      <c r="C27" s="27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49"/>
      <c r="O27" s="53"/>
      <c r="P27" s="56">
        <v>157</v>
      </c>
      <c r="Q27" s="56"/>
      <c r="R27" s="56"/>
      <c r="S27" s="56"/>
      <c r="T27" s="102"/>
      <c r="U27" s="55"/>
      <c r="V27" s="57"/>
      <c r="W27" s="216"/>
      <c r="X27" s="103"/>
      <c r="Y27" s="28"/>
      <c r="Z27" s="27"/>
    </row>
    <row r="28" spans="2:26" ht="29.25" customHeight="1" x14ac:dyDescent="0.25">
      <c r="B28" s="25"/>
      <c r="C28" s="25"/>
      <c r="D28" s="25">
        <f>SUM(D12:D27)</f>
        <v>25827</v>
      </c>
      <c r="E28" s="111">
        <f t="shared" ref="E28:X28" si="0">SUM(E12:E27)</f>
        <v>31</v>
      </c>
      <c r="F28" s="25">
        <f t="shared" si="0"/>
        <v>590</v>
      </c>
      <c r="G28" s="25">
        <f t="shared" si="0"/>
        <v>6691</v>
      </c>
      <c r="H28" s="25">
        <f t="shared" si="0"/>
        <v>327</v>
      </c>
      <c r="I28" s="25">
        <f t="shared" si="0"/>
        <v>17115</v>
      </c>
      <c r="J28" s="25">
        <f t="shared" si="0"/>
        <v>19839</v>
      </c>
      <c r="K28" s="25">
        <f t="shared" si="0"/>
        <v>0</v>
      </c>
      <c r="L28" s="25">
        <f t="shared" si="0"/>
        <v>0</v>
      </c>
      <c r="M28" s="25">
        <f t="shared" si="0"/>
        <v>0</v>
      </c>
      <c r="N28" s="151">
        <f t="shared" si="0"/>
        <v>1</v>
      </c>
      <c r="O28" s="25">
        <f t="shared" ref="O28" si="1">SUM(O12:O27)</f>
        <v>0</v>
      </c>
      <c r="P28" s="25">
        <f t="shared" si="0"/>
        <v>175</v>
      </c>
      <c r="Q28" s="25">
        <f t="shared" si="0"/>
        <v>578</v>
      </c>
      <c r="R28" s="25">
        <f t="shared" si="0"/>
        <v>0</v>
      </c>
      <c r="S28" s="25">
        <f t="shared" si="0"/>
        <v>229</v>
      </c>
      <c r="T28" s="111" t="s">
        <v>92</v>
      </c>
      <c r="U28" s="25">
        <v>1470</v>
      </c>
      <c r="V28" s="217">
        <f t="shared" ref="V28" si="2">SUM(V12:V27)</f>
        <v>35</v>
      </c>
      <c r="W28" s="217">
        <f t="shared" si="0"/>
        <v>0</v>
      </c>
      <c r="X28" s="218">
        <f t="shared" si="0"/>
        <v>889</v>
      </c>
    </row>
    <row r="29" spans="2:26" x14ac:dyDescent="0.25">
      <c r="B29" s="30" t="s">
        <v>206</v>
      </c>
      <c r="Y29" s="36"/>
    </row>
    <row r="30" spans="2:26" x14ac:dyDescent="0.25">
      <c r="B30" s="30" t="s">
        <v>223</v>
      </c>
    </row>
    <row r="31" spans="2:26" x14ac:dyDescent="0.25">
      <c r="B31" s="30" t="s">
        <v>224</v>
      </c>
    </row>
    <row r="32" spans="2:26" ht="32.25" customHeight="1" x14ac:dyDescent="0.25">
      <c r="B32" s="288" t="s">
        <v>225</v>
      </c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90"/>
    </row>
    <row r="33" spans="2:26" x14ac:dyDescent="0.25">
      <c r="B33" s="30" t="s">
        <v>205</v>
      </c>
    </row>
    <row r="34" spans="2:26" x14ac:dyDescent="0.25">
      <c r="B34" s="30" t="s">
        <v>109</v>
      </c>
    </row>
    <row r="35" spans="2:26" ht="15.75" thickBot="1" x14ac:dyDescent="0.3">
      <c r="B35" s="30" t="s">
        <v>91</v>
      </c>
      <c r="X35" s="42"/>
    </row>
    <row r="36" spans="2:26" ht="45.75" thickBot="1" x14ac:dyDescent="0.3">
      <c r="C36" s="35"/>
      <c r="D36" s="294" t="s">
        <v>82</v>
      </c>
      <c r="E36" s="295"/>
      <c r="F36" s="295"/>
      <c r="G36" s="295"/>
      <c r="H36" s="295"/>
      <c r="I36" s="295"/>
      <c r="J36" s="295"/>
      <c r="K36" s="295"/>
      <c r="L36" s="295"/>
      <c r="M36" s="295"/>
      <c r="N36" s="296"/>
      <c r="O36" s="295"/>
      <c r="P36" s="295"/>
      <c r="Q36" s="295"/>
      <c r="R36" s="295"/>
      <c r="S36" s="295"/>
      <c r="T36" s="295"/>
      <c r="U36" s="295"/>
      <c r="V36" s="295"/>
      <c r="W36" s="295"/>
      <c r="X36" s="253" t="s">
        <v>83</v>
      </c>
      <c r="Y36" s="33"/>
    </row>
    <row r="37" spans="2:26" ht="33.75" customHeight="1" thickBot="1" x14ac:dyDescent="0.3">
      <c r="B37" s="7" t="s">
        <v>26</v>
      </c>
      <c r="C37" s="7" t="s">
        <v>54</v>
      </c>
      <c r="D37" s="7" t="s">
        <v>42</v>
      </c>
      <c r="E37" s="7" t="s">
        <v>1</v>
      </c>
      <c r="F37" s="7" t="s">
        <v>2</v>
      </c>
      <c r="G37" s="7" t="s">
        <v>3</v>
      </c>
      <c r="H37" s="7" t="s">
        <v>4</v>
      </c>
      <c r="I37" s="7" t="s">
        <v>5</v>
      </c>
      <c r="J37" s="54" t="s">
        <v>193</v>
      </c>
      <c r="K37" s="7" t="s">
        <v>6</v>
      </c>
      <c r="L37" s="7" t="s">
        <v>7</v>
      </c>
      <c r="M37" s="7" t="s">
        <v>43</v>
      </c>
      <c r="N37" s="153" t="s">
        <v>11</v>
      </c>
      <c r="O37" s="7" t="s">
        <v>220</v>
      </c>
      <c r="P37" s="7" t="s">
        <v>75</v>
      </c>
      <c r="Q37" s="34" t="s">
        <v>108</v>
      </c>
      <c r="R37" s="34" t="s">
        <v>189</v>
      </c>
      <c r="S37" s="7" t="s">
        <v>78</v>
      </c>
      <c r="T37" s="7" t="s">
        <v>100</v>
      </c>
      <c r="U37" s="7" t="s">
        <v>79</v>
      </c>
      <c r="V37" s="150" t="s">
        <v>80</v>
      </c>
      <c r="W37" s="107" t="s">
        <v>211</v>
      </c>
      <c r="X37" s="254" t="s">
        <v>8</v>
      </c>
      <c r="Y37" s="33"/>
      <c r="Z37" s="242"/>
    </row>
    <row r="38" spans="2:26" x14ac:dyDescent="0.25">
      <c r="B38" s="27" t="s">
        <v>51</v>
      </c>
      <c r="C38" s="31">
        <v>1500</v>
      </c>
      <c r="D38" s="58">
        <v>50</v>
      </c>
      <c r="E38" s="113">
        <v>7</v>
      </c>
      <c r="F38" s="60">
        <v>9</v>
      </c>
      <c r="G38" s="113" t="s">
        <v>92</v>
      </c>
      <c r="H38" s="60">
        <v>120</v>
      </c>
      <c r="I38" s="64">
        <v>224</v>
      </c>
      <c r="J38" s="113" t="s">
        <v>92</v>
      </c>
      <c r="K38" s="62"/>
      <c r="L38" s="113">
        <v>277</v>
      </c>
      <c r="M38" s="113">
        <v>308</v>
      </c>
      <c r="N38" s="156">
        <v>4</v>
      </c>
      <c r="O38" s="67">
        <v>25</v>
      </c>
      <c r="P38" s="67">
        <v>175</v>
      </c>
      <c r="Q38" s="67">
        <v>49</v>
      </c>
      <c r="R38" s="67">
        <v>12</v>
      </c>
      <c r="S38" s="67">
        <v>216</v>
      </c>
      <c r="T38" s="67">
        <v>2</v>
      </c>
      <c r="U38" s="69"/>
      <c r="V38" s="105">
        <v>232</v>
      </c>
      <c r="W38" s="246"/>
      <c r="X38" s="252">
        <v>1</v>
      </c>
    </row>
    <row r="39" spans="2:26" x14ac:dyDescent="0.25">
      <c r="B39" s="27" t="s">
        <v>52</v>
      </c>
      <c r="C39" s="31">
        <v>1500</v>
      </c>
      <c r="D39" s="59">
        <v>25</v>
      </c>
      <c r="E39" s="114">
        <v>2</v>
      </c>
      <c r="F39" s="61">
        <v>4</v>
      </c>
      <c r="G39" s="114" t="s">
        <v>92</v>
      </c>
      <c r="H39" s="61">
        <v>79</v>
      </c>
      <c r="I39" s="65">
        <v>19</v>
      </c>
      <c r="J39" s="114" t="s">
        <v>92</v>
      </c>
      <c r="K39" s="63"/>
      <c r="L39" s="114">
        <v>0</v>
      </c>
      <c r="M39" s="114">
        <v>24</v>
      </c>
      <c r="N39" s="157">
        <v>1</v>
      </c>
      <c r="O39" s="68">
        <v>37</v>
      </c>
      <c r="P39" s="68">
        <v>5</v>
      </c>
      <c r="Q39" s="68">
        <v>3</v>
      </c>
      <c r="R39" s="68">
        <v>3</v>
      </c>
      <c r="S39" s="68">
        <v>13</v>
      </c>
      <c r="T39" s="68">
        <v>2</v>
      </c>
      <c r="U39" s="70"/>
      <c r="V39" s="212">
        <v>3</v>
      </c>
      <c r="W39" s="247"/>
      <c r="X39" s="155">
        <v>0</v>
      </c>
    </row>
    <row r="40" spans="2:26" x14ac:dyDescent="0.25">
      <c r="B40" s="27" t="s">
        <v>52</v>
      </c>
      <c r="C40" s="31">
        <v>5000</v>
      </c>
      <c r="D40" s="209" t="s">
        <v>92</v>
      </c>
      <c r="E40" s="114" t="s">
        <v>92</v>
      </c>
      <c r="F40" s="114" t="s">
        <v>92</v>
      </c>
      <c r="G40" s="114" t="s">
        <v>92</v>
      </c>
      <c r="H40" s="114" t="s">
        <v>92</v>
      </c>
      <c r="I40" s="210" t="s">
        <v>92</v>
      </c>
      <c r="J40" s="114" t="s">
        <v>92</v>
      </c>
      <c r="K40" s="114"/>
      <c r="L40" s="114" t="s">
        <v>92</v>
      </c>
      <c r="M40" s="114" t="s">
        <v>92</v>
      </c>
      <c r="N40" s="211" t="s">
        <v>92</v>
      </c>
      <c r="O40" s="212" t="s">
        <v>92</v>
      </c>
      <c r="P40" s="212">
        <v>3</v>
      </c>
      <c r="Q40" s="212" t="s">
        <v>92</v>
      </c>
      <c r="R40" s="212"/>
      <c r="S40" s="212"/>
      <c r="T40" s="70"/>
      <c r="U40" s="70"/>
      <c r="V40" s="212"/>
      <c r="W40" s="247"/>
      <c r="X40" s="155"/>
    </row>
    <row r="41" spans="2:26" ht="24.75" customHeight="1" x14ac:dyDescent="0.25">
      <c r="B41" s="291" t="s">
        <v>9</v>
      </c>
      <c r="C41" s="292"/>
      <c r="D41" s="25">
        <f>SUM(D38:D40)</f>
        <v>75</v>
      </c>
      <c r="E41" s="111">
        <f t="shared" ref="E41:U41" si="3">SUM(E38:E40)</f>
        <v>9</v>
      </c>
      <c r="F41" s="25">
        <f t="shared" si="3"/>
        <v>13</v>
      </c>
      <c r="G41" s="25">
        <f t="shared" si="3"/>
        <v>0</v>
      </c>
      <c r="H41" s="25">
        <f t="shared" si="3"/>
        <v>199</v>
      </c>
      <c r="I41" s="66">
        <f t="shared" si="3"/>
        <v>243</v>
      </c>
      <c r="J41" s="213" t="s">
        <v>92</v>
      </c>
      <c r="K41" s="25"/>
      <c r="L41" s="25">
        <f t="shared" si="3"/>
        <v>277</v>
      </c>
      <c r="M41" s="25">
        <f t="shared" si="3"/>
        <v>332</v>
      </c>
      <c r="N41" s="154">
        <f t="shared" si="3"/>
        <v>5</v>
      </c>
      <c r="O41" s="25">
        <f t="shared" ref="O41" si="4">SUM(O38:O40)</f>
        <v>62</v>
      </c>
      <c r="P41" s="25">
        <f t="shared" si="3"/>
        <v>183</v>
      </c>
      <c r="Q41" s="25">
        <f t="shared" si="3"/>
        <v>52</v>
      </c>
      <c r="R41" s="25">
        <f t="shared" si="3"/>
        <v>15</v>
      </c>
      <c r="S41" s="25">
        <f t="shared" si="3"/>
        <v>229</v>
      </c>
      <c r="T41" s="25">
        <f t="shared" si="3"/>
        <v>4</v>
      </c>
      <c r="U41" s="25">
        <f t="shared" si="3"/>
        <v>0</v>
      </c>
      <c r="V41" s="194">
        <f>SUM(V38:V40)</f>
        <v>235</v>
      </c>
      <c r="W41" s="194">
        <f>SUM(W38:W40)</f>
        <v>0</v>
      </c>
      <c r="X41" s="248">
        <f>SUM(X38:X40)</f>
        <v>1</v>
      </c>
    </row>
    <row r="42" spans="2:26" x14ac:dyDescent="0.25">
      <c r="B42" s="30" t="s">
        <v>203</v>
      </c>
      <c r="C42" s="32"/>
      <c r="D42" s="32"/>
      <c r="E42" s="115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2:26" x14ac:dyDescent="0.25">
      <c r="B43" s="30" t="s">
        <v>218</v>
      </c>
      <c r="C43" s="32"/>
      <c r="D43" s="32"/>
      <c r="E43" s="115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2:26" x14ac:dyDescent="0.25">
      <c r="B44" s="30" t="s">
        <v>219</v>
      </c>
    </row>
    <row r="45" spans="2:26" x14ac:dyDescent="0.25">
      <c r="B45" s="30" t="s">
        <v>202</v>
      </c>
      <c r="C45" s="32"/>
      <c r="D45" s="32"/>
      <c r="E45" s="115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7" spans="2:26" ht="25.5" customHeight="1" x14ac:dyDescent="0.25">
      <c r="B47" s="286" t="s">
        <v>33</v>
      </c>
      <c r="C47" s="293"/>
      <c r="D47" s="287"/>
    </row>
    <row r="48" spans="2:26" ht="51" customHeight="1" x14ac:dyDescent="0.25">
      <c r="B48" s="7" t="s">
        <v>197</v>
      </c>
      <c r="C48" s="7" t="s">
        <v>54</v>
      </c>
      <c r="D48" s="34" t="s">
        <v>185</v>
      </c>
    </row>
    <row r="49" spans="2:4" ht="15.75" thickBot="1" x14ac:dyDescent="0.3">
      <c r="B49" s="27" t="s">
        <v>13</v>
      </c>
      <c r="C49" s="28" t="s">
        <v>194</v>
      </c>
      <c r="D49" s="51">
        <v>3</v>
      </c>
    </row>
    <row r="50" spans="2:4" ht="15.75" thickBot="1" x14ac:dyDescent="0.3">
      <c r="B50" s="27" t="s">
        <v>14</v>
      </c>
      <c r="C50" s="31">
        <v>300</v>
      </c>
      <c r="D50" s="52">
        <v>77</v>
      </c>
    </row>
    <row r="51" spans="2:4" ht="15.75" thickBot="1" x14ac:dyDescent="0.3">
      <c r="B51" s="27" t="s">
        <v>17</v>
      </c>
      <c r="C51" s="31">
        <v>150</v>
      </c>
      <c r="D51" s="52">
        <v>3</v>
      </c>
    </row>
    <row r="52" spans="2:4" ht="15.75" thickBot="1" x14ac:dyDescent="0.3">
      <c r="B52" s="27" t="s">
        <v>18</v>
      </c>
      <c r="C52" s="28" t="s">
        <v>195</v>
      </c>
      <c r="D52" s="52">
        <v>65</v>
      </c>
    </row>
    <row r="53" spans="2:4" ht="15.75" thickBot="1" x14ac:dyDescent="0.3">
      <c r="B53" s="27" t="s">
        <v>19</v>
      </c>
      <c r="C53" s="28" t="s">
        <v>196</v>
      </c>
      <c r="D53" s="52">
        <v>1177</v>
      </c>
    </row>
    <row r="54" spans="2:4" ht="15.75" thickBot="1" x14ac:dyDescent="0.3">
      <c r="B54" s="27" t="s">
        <v>22</v>
      </c>
      <c r="C54" s="31">
        <v>150</v>
      </c>
      <c r="D54" s="52">
        <v>67</v>
      </c>
    </row>
    <row r="55" spans="2:4" x14ac:dyDescent="0.25">
      <c r="B55" s="27" t="s">
        <v>25</v>
      </c>
      <c r="C55" s="31">
        <v>150</v>
      </c>
      <c r="D55" s="55">
        <v>1</v>
      </c>
    </row>
    <row r="56" spans="2:4" ht="23.25" customHeight="1" x14ac:dyDescent="0.25">
      <c r="B56" s="282" t="s">
        <v>9</v>
      </c>
      <c r="C56" s="283"/>
      <c r="D56" s="214">
        <f>SUM(D49:D55)</f>
        <v>1393</v>
      </c>
    </row>
    <row r="57" spans="2:4" x14ac:dyDescent="0.25">
      <c r="B57" s="7" t="s">
        <v>198</v>
      </c>
      <c r="C57" s="7" t="s">
        <v>54</v>
      </c>
      <c r="D57" s="7" t="s">
        <v>185</v>
      </c>
    </row>
    <row r="58" spans="2:4" ht="24.75" customHeight="1" x14ac:dyDescent="0.25">
      <c r="B58" s="27" t="s">
        <v>51</v>
      </c>
      <c r="C58" s="31">
        <v>1500</v>
      </c>
      <c r="D58" s="58">
        <v>1</v>
      </c>
    </row>
    <row r="59" spans="2:4" x14ac:dyDescent="0.25">
      <c r="B59" s="30"/>
    </row>
    <row r="60" spans="2:4" ht="27.75" customHeight="1" x14ac:dyDescent="0.25">
      <c r="B60" s="286" t="s">
        <v>6</v>
      </c>
      <c r="C60" s="287"/>
    </row>
    <row r="61" spans="2:4" x14ac:dyDescent="0.25">
      <c r="B61" s="284" t="s">
        <v>27</v>
      </c>
      <c r="C61" s="285"/>
    </row>
    <row r="62" spans="2:4" ht="28.5" x14ac:dyDescent="0.25">
      <c r="B62" s="7" t="s">
        <v>12</v>
      </c>
      <c r="C62" s="7" t="s">
        <v>28</v>
      </c>
    </row>
    <row r="63" spans="2:4" x14ac:dyDescent="0.25">
      <c r="B63" s="29" t="s">
        <v>136</v>
      </c>
      <c r="C63" s="71">
        <v>724</v>
      </c>
    </row>
    <row r="64" spans="2:4" x14ac:dyDescent="0.25">
      <c r="B64" s="27" t="s">
        <v>29</v>
      </c>
      <c r="C64" s="71">
        <v>323</v>
      </c>
    </row>
    <row r="65" spans="2:4" x14ac:dyDescent="0.25">
      <c r="B65" s="27" t="s">
        <v>30</v>
      </c>
      <c r="C65" s="71">
        <v>1515</v>
      </c>
    </row>
    <row r="66" spans="2:4" x14ac:dyDescent="0.25">
      <c r="B66" s="27" t="s">
        <v>31</v>
      </c>
      <c r="C66" s="71">
        <v>2078</v>
      </c>
    </row>
    <row r="67" spans="2:4" x14ac:dyDescent="0.25">
      <c r="B67" s="27" t="s">
        <v>32</v>
      </c>
      <c r="C67" s="71">
        <v>716</v>
      </c>
    </row>
    <row r="68" spans="2:4" x14ac:dyDescent="0.25">
      <c r="B68" s="27" t="s">
        <v>25</v>
      </c>
      <c r="C68" s="71"/>
      <c r="D68" s="33"/>
    </row>
    <row r="69" spans="2:4" x14ac:dyDescent="0.25">
      <c r="B69" s="24" t="s">
        <v>9</v>
      </c>
      <c r="C69" s="25">
        <f>SUM(C63:C68)</f>
        <v>5356</v>
      </c>
    </row>
  </sheetData>
  <mergeCells count="11">
    <mergeCell ref="D10:N10"/>
    <mergeCell ref="O10:W10"/>
    <mergeCell ref="B25:W25"/>
    <mergeCell ref="D36:N36"/>
    <mergeCell ref="O36:W36"/>
    <mergeCell ref="B56:C56"/>
    <mergeCell ref="B61:C61"/>
    <mergeCell ref="B60:C60"/>
    <mergeCell ref="B32:Z32"/>
    <mergeCell ref="B41:C41"/>
    <mergeCell ref="B47:D4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0:BO73"/>
  <sheetViews>
    <sheetView zoomScaleNormal="100" workbookViewId="0">
      <selection activeCell="M15" sqref="M15"/>
    </sheetView>
  </sheetViews>
  <sheetFormatPr baseColWidth="10" defaultRowHeight="15" x14ac:dyDescent="0.25"/>
  <cols>
    <col min="1" max="2" width="11.42578125" style="10"/>
    <col min="3" max="3" width="21.5703125" style="10" customWidth="1"/>
    <col min="4" max="4" width="11.42578125" style="10"/>
    <col min="5" max="5" width="13.42578125" style="10" customWidth="1"/>
    <col min="6" max="42" width="11.42578125" style="10"/>
    <col min="43" max="43" width="13.140625" style="10" customWidth="1"/>
    <col min="44" max="16384" width="11.42578125" style="10"/>
  </cols>
  <sheetData>
    <row r="10" spans="2:5" ht="39.75" customHeight="1" x14ac:dyDescent="0.25">
      <c r="B10" s="307" t="s">
        <v>89</v>
      </c>
      <c r="C10" s="308"/>
      <c r="D10" s="309"/>
    </row>
    <row r="11" spans="2:5" ht="18" customHeight="1" x14ac:dyDescent="0.25">
      <c r="B11" s="314" t="s">
        <v>82</v>
      </c>
      <c r="C11" s="72" t="s">
        <v>42</v>
      </c>
      <c r="D11" s="75">
        <v>19</v>
      </c>
      <c r="E11" s="33"/>
    </row>
    <row r="12" spans="2:5" ht="18" customHeight="1" x14ac:dyDescent="0.25">
      <c r="B12" s="314"/>
      <c r="C12" s="73" t="s">
        <v>1</v>
      </c>
      <c r="D12" s="76">
        <v>8</v>
      </c>
      <c r="E12" s="33"/>
    </row>
    <row r="13" spans="2:5" ht="18" customHeight="1" x14ac:dyDescent="0.25">
      <c r="B13" s="314"/>
      <c r="C13" s="73" t="s">
        <v>35</v>
      </c>
      <c r="D13" s="76">
        <v>24</v>
      </c>
      <c r="E13" s="33"/>
    </row>
    <row r="14" spans="2:5" ht="18" customHeight="1" x14ac:dyDescent="0.25">
      <c r="B14" s="314"/>
      <c r="C14" s="73" t="s">
        <v>3</v>
      </c>
      <c r="D14" s="76">
        <v>3</v>
      </c>
      <c r="E14" s="33"/>
    </row>
    <row r="15" spans="2:5" ht="18" customHeight="1" x14ac:dyDescent="0.25">
      <c r="B15" s="314"/>
      <c r="C15" s="73" t="s">
        <v>4</v>
      </c>
      <c r="D15" s="76">
        <v>4</v>
      </c>
      <c r="E15" s="33"/>
    </row>
    <row r="16" spans="2:5" ht="18" customHeight="1" x14ac:dyDescent="0.25">
      <c r="B16" s="314"/>
      <c r="C16" s="73" t="s">
        <v>5</v>
      </c>
      <c r="D16" s="76">
        <v>6</v>
      </c>
      <c r="E16" s="33"/>
    </row>
    <row r="17" spans="2:12" ht="18" customHeight="1" x14ac:dyDescent="0.25">
      <c r="B17" s="314"/>
      <c r="C17" s="73" t="s">
        <v>33</v>
      </c>
      <c r="D17" s="76" t="s">
        <v>92</v>
      </c>
      <c r="E17" s="33"/>
    </row>
    <row r="18" spans="2:12" ht="18" customHeight="1" x14ac:dyDescent="0.25">
      <c r="B18" s="314"/>
      <c r="C18" s="73" t="s">
        <v>6</v>
      </c>
      <c r="D18" s="76">
        <v>3</v>
      </c>
      <c r="E18" s="33"/>
    </row>
    <row r="19" spans="2:12" ht="18" customHeight="1" x14ac:dyDescent="0.25">
      <c r="B19" s="314"/>
      <c r="C19" s="73" t="s">
        <v>7</v>
      </c>
      <c r="D19" s="76" t="s">
        <v>92</v>
      </c>
      <c r="E19" s="33"/>
      <c r="F19" s="19"/>
    </row>
    <row r="20" spans="2:12" ht="18" customHeight="1" x14ac:dyDescent="0.35">
      <c r="B20" s="314"/>
      <c r="C20" s="73" t="s">
        <v>8</v>
      </c>
      <c r="D20" s="76">
        <v>6</v>
      </c>
      <c r="E20" s="74"/>
    </row>
    <row r="21" spans="2:12" ht="18" customHeight="1" x14ac:dyDescent="0.25">
      <c r="B21" s="314"/>
      <c r="C21" s="73" t="s">
        <v>43</v>
      </c>
      <c r="D21" s="76">
        <v>7</v>
      </c>
      <c r="E21" s="33"/>
      <c r="L21" s="37"/>
    </row>
    <row r="22" spans="2:12" ht="18" customHeight="1" thickBot="1" x14ac:dyDescent="0.3">
      <c r="B22" s="315"/>
      <c r="C22" s="161" t="s">
        <v>11</v>
      </c>
      <c r="D22" s="162">
        <v>2</v>
      </c>
      <c r="E22" s="33"/>
    </row>
    <row r="23" spans="2:12" ht="18" customHeight="1" x14ac:dyDescent="0.25">
      <c r="B23" s="316" t="s">
        <v>74</v>
      </c>
      <c r="C23" s="159" t="s">
        <v>169</v>
      </c>
      <c r="D23" s="160">
        <v>4</v>
      </c>
      <c r="E23" s="33"/>
    </row>
    <row r="24" spans="2:12" ht="18" customHeight="1" x14ac:dyDescent="0.25">
      <c r="B24" s="314"/>
      <c r="C24" s="73" t="s">
        <v>105</v>
      </c>
      <c r="D24" s="76">
        <v>3</v>
      </c>
      <c r="E24" s="33"/>
    </row>
    <row r="25" spans="2:12" ht="18" customHeight="1" x14ac:dyDescent="0.25">
      <c r="B25" s="314"/>
      <c r="C25" s="73" t="s">
        <v>75</v>
      </c>
      <c r="D25" s="76">
        <v>4</v>
      </c>
      <c r="E25" s="33"/>
    </row>
    <row r="26" spans="2:12" ht="18" customHeight="1" x14ac:dyDescent="0.25">
      <c r="B26" s="314"/>
      <c r="C26" s="73" t="s">
        <v>96</v>
      </c>
      <c r="D26" s="76"/>
      <c r="E26" s="33"/>
    </row>
    <row r="27" spans="2:12" ht="18" customHeight="1" x14ac:dyDescent="0.25">
      <c r="B27" s="314"/>
      <c r="C27" s="73" t="s">
        <v>99</v>
      </c>
      <c r="D27" s="76">
        <v>3</v>
      </c>
      <c r="E27" s="33"/>
    </row>
    <row r="28" spans="2:12" ht="18" customHeight="1" x14ac:dyDescent="0.25">
      <c r="B28" s="314"/>
      <c r="C28" s="73" t="s">
        <v>78</v>
      </c>
      <c r="D28" s="76" t="s">
        <v>92</v>
      </c>
      <c r="E28" s="33"/>
    </row>
    <row r="29" spans="2:12" ht="18" customHeight="1" x14ac:dyDescent="0.25">
      <c r="B29" s="314"/>
      <c r="C29" s="73" t="s">
        <v>100</v>
      </c>
      <c r="D29" s="76">
        <v>1</v>
      </c>
      <c r="E29" s="33"/>
    </row>
    <row r="30" spans="2:12" ht="18" customHeight="1" x14ac:dyDescent="0.25">
      <c r="B30" s="314"/>
      <c r="C30" s="73" t="s">
        <v>79</v>
      </c>
      <c r="D30" s="76">
        <v>6</v>
      </c>
      <c r="E30" s="33"/>
    </row>
    <row r="31" spans="2:12" ht="18" customHeight="1" x14ac:dyDescent="0.25">
      <c r="B31" s="314"/>
      <c r="C31" s="73" t="s">
        <v>80</v>
      </c>
      <c r="D31" s="76">
        <v>4</v>
      </c>
      <c r="E31" s="33"/>
    </row>
    <row r="32" spans="2:12" ht="18" customHeight="1" x14ac:dyDescent="0.25">
      <c r="B32" s="314"/>
      <c r="C32" s="73" t="s">
        <v>211</v>
      </c>
      <c r="D32" s="76">
        <v>5</v>
      </c>
      <c r="E32" s="33"/>
    </row>
    <row r="33" spans="2:67" ht="23.25" customHeight="1" x14ac:dyDescent="0.25">
      <c r="B33" s="38"/>
      <c r="C33" s="41" t="s">
        <v>41</v>
      </c>
      <c r="D33" s="77">
        <f>SUM(D11:D32)</f>
        <v>112</v>
      </c>
    </row>
    <row r="34" spans="2:67" s="148" customFormat="1" ht="59.25" customHeight="1" x14ac:dyDescent="0.25">
      <c r="C34" s="300" t="s">
        <v>212</v>
      </c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2"/>
    </row>
    <row r="35" spans="2:67" x14ac:dyDescent="0.25">
      <c r="C35" s="39" t="s">
        <v>106</v>
      </c>
    </row>
    <row r="36" spans="2:67" ht="15.75" thickBot="1" x14ac:dyDescent="0.3"/>
    <row r="37" spans="2:67" ht="33" customHeight="1" thickBot="1" x14ac:dyDescent="0.3">
      <c r="C37" s="305" t="s">
        <v>50</v>
      </c>
      <c r="D37" s="305"/>
      <c r="E37" s="305"/>
      <c r="F37" s="305"/>
    </row>
    <row r="38" spans="2:67" x14ac:dyDescent="0.25">
      <c r="C38" s="36"/>
      <c r="D38" s="36"/>
      <c r="E38" s="36"/>
      <c r="F38" s="36"/>
    </row>
    <row r="39" spans="2:67" ht="39" customHeight="1" x14ac:dyDescent="0.25">
      <c r="D39" s="310" t="s">
        <v>84</v>
      </c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2"/>
      <c r="AN39" s="310" t="s">
        <v>74</v>
      </c>
      <c r="AO39" s="311"/>
      <c r="AP39" s="311"/>
      <c r="AQ39" s="311"/>
      <c r="AR39" s="311"/>
      <c r="AS39" s="311"/>
      <c r="AT39" s="311"/>
      <c r="AU39" s="311"/>
      <c r="AV39" s="311"/>
      <c r="AW39" s="311"/>
      <c r="AX39" s="311"/>
      <c r="AY39" s="311"/>
      <c r="AZ39" s="311"/>
      <c r="BA39" s="311"/>
      <c r="BB39" s="311"/>
      <c r="BC39" s="311"/>
      <c r="BD39" s="311"/>
      <c r="BE39" s="311"/>
      <c r="BF39" s="311"/>
      <c r="BG39" s="311"/>
      <c r="BH39" s="311"/>
      <c r="BI39" s="311"/>
      <c r="BJ39" s="311"/>
      <c r="BK39" s="311"/>
      <c r="BL39" s="311"/>
      <c r="BM39" s="311"/>
      <c r="BN39" s="313"/>
    </row>
    <row r="40" spans="2:67" ht="34.5" customHeight="1" x14ac:dyDescent="0.25">
      <c r="D40" s="303" t="s">
        <v>42</v>
      </c>
      <c r="E40" s="303"/>
      <c r="F40" s="303"/>
      <c r="G40" s="303" t="s">
        <v>127</v>
      </c>
      <c r="H40" s="303"/>
      <c r="I40" s="303"/>
      <c r="J40" s="303" t="s">
        <v>2</v>
      </c>
      <c r="K40" s="303"/>
      <c r="L40" s="303"/>
      <c r="M40" s="303" t="s">
        <v>3</v>
      </c>
      <c r="N40" s="303"/>
      <c r="O40" s="303"/>
      <c r="P40" s="303" t="s">
        <v>4</v>
      </c>
      <c r="Q40" s="303"/>
      <c r="R40" s="303"/>
      <c r="S40" s="303" t="s">
        <v>5</v>
      </c>
      <c r="T40" s="303"/>
      <c r="U40" s="303"/>
      <c r="V40" s="303" t="s">
        <v>33</v>
      </c>
      <c r="W40" s="303"/>
      <c r="X40" s="303"/>
      <c r="Y40" s="303" t="s">
        <v>6</v>
      </c>
      <c r="Z40" s="303"/>
      <c r="AA40" s="303"/>
      <c r="AB40" s="303" t="s">
        <v>7</v>
      </c>
      <c r="AC40" s="303"/>
      <c r="AD40" s="303"/>
      <c r="AE40" s="303" t="s">
        <v>8</v>
      </c>
      <c r="AF40" s="303"/>
      <c r="AG40" s="303"/>
      <c r="AH40" s="303" t="s">
        <v>43</v>
      </c>
      <c r="AI40" s="303"/>
      <c r="AJ40" s="303"/>
      <c r="AK40" s="303" t="s">
        <v>11</v>
      </c>
      <c r="AL40" s="303"/>
      <c r="AM40" s="317"/>
      <c r="AN40" s="306" t="s">
        <v>229</v>
      </c>
      <c r="AO40" s="304"/>
      <c r="AP40" s="304"/>
      <c r="AQ40" s="304" t="s">
        <v>75</v>
      </c>
      <c r="AR40" s="304"/>
      <c r="AS40" s="304"/>
      <c r="AT40" s="304" t="s">
        <v>230</v>
      </c>
      <c r="AU40" s="304"/>
      <c r="AV40" s="304"/>
      <c r="AW40" s="333" t="s">
        <v>99</v>
      </c>
      <c r="AX40" s="334"/>
      <c r="AY40" s="306"/>
      <c r="AZ40" s="304" t="s">
        <v>78</v>
      </c>
      <c r="BA40" s="304"/>
      <c r="BB40" s="304"/>
      <c r="BC40" s="304" t="s">
        <v>207</v>
      </c>
      <c r="BD40" s="304"/>
      <c r="BE40" s="304"/>
      <c r="BF40" s="304" t="s">
        <v>210</v>
      </c>
      <c r="BG40" s="304"/>
      <c r="BH40" s="304"/>
      <c r="BI40" s="304" t="s">
        <v>209</v>
      </c>
      <c r="BJ40" s="304"/>
      <c r="BK40" s="304"/>
      <c r="BL40" s="304" t="s">
        <v>213</v>
      </c>
      <c r="BM40" s="304"/>
      <c r="BN40" s="304"/>
    </row>
    <row r="41" spans="2:67" ht="33.75" x14ac:dyDescent="0.25">
      <c r="D41" s="43" t="s">
        <v>36</v>
      </c>
      <c r="E41" s="43" t="s">
        <v>112</v>
      </c>
      <c r="F41" s="43" t="s">
        <v>113</v>
      </c>
      <c r="G41" s="43" t="s">
        <v>36</v>
      </c>
      <c r="H41" s="43" t="s">
        <v>112</v>
      </c>
      <c r="I41" s="43" t="s">
        <v>113</v>
      </c>
      <c r="J41" s="43" t="s">
        <v>36</v>
      </c>
      <c r="K41" s="43" t="s">
        <v>112</v>
      </c>
      <c r="L41" s="43" t="s">
        <v>113</v>
      </c>
      <c r="M41" s="43" t="s">
        <v>36</v>
      </c>
      <c r="N41" s="43" t="s">
        <v>112</v>
      </c>
      <c r="O41" s="43" t="s">
        <v>113</v>
      </c>
      <c r="P41" s="43" t="s">
        <v>36</v>
      </c>
      <c r="Q41" s="43" t="s">
        <v>112</v>
      </c>
      <c r="R41" s="43" t="s">
        <v>113</v>
      </c>
      <c r="S41" s="43" t="s">
        <v>36</v>
      </c>
      <c r="T41" s="43" t="s">
        <v>112</v>
      </c>
      <c r="U41" s="43" t="s">
        <v>113</v>
      </c>
      <c r="V41" s="43" t="s">
        <v>36</v>
      </c>
      <c r="W41" s="43" t="s">
        <v>112</v>
      </c>
      <c r="X41" s="43" t="s">
        <v>113</v>
      </c>
      <c r="Y41" s="43" t="s">
        <v>36</v>
      </c>
      <c r="Z41" s="43" t="s">
        <v>112</v>
      </c>
      <c r="AA41" s="43" t="s">
        <v>113</v>
      </c>
      <c r="AB41" s="43" t="s">
        <v>36</v>
      </c>
      <c r="AC41" s="43" t="s">
        <v>112</v>
      </c>
      <c r="AD41" s="43" t="s">
        <v>113</v>
      </c>
      <c r="AE41" s="43" t="s">
        <v>36</v>
      </c>
      <c r="AF41" s="43" t="s">
        <v>112</v>
      </c>
      <c r="AG41" s="43" t="s">
        <v>113</v>
      </c>
      <c r="AH41" s="43" t="s">
        <v>36</v>
      </c>
      <c r="AI41" s="43" t="s">
        <v>112</v>
      </c>
      <c r="AJ41" s="43" t="s">
        <v>113</v>
      </c>
      <c r="AK41" s="43" t="s">
        <v>36</v>
      </c>
      <c r="AL41" s="43" t="s">
        <v>112</v>
      </c>
      <c r="AM41" s="164" t="s">
        <v>113</v>
      </c>
      <c r="AN41" s="163" t="s">
        <v>36</v>
      </c>
      <c r="AO41" s="43" t="s">
        <v>112</v>
      </c>
      <c r="AP41" s="43" t="s">
        <v>113</v>
      </c>
      <c r="AQ41" s="43" t="s">
        <v>36</v>
      </c>
      <c r="AR41" s="43" t="s">
        <v>112</v>
      </c>
      <c r="AS41" s="43" t="s">
        <v>113</v>
      </c>
      <c r="AT41" s="43" t="s">
        <v>36</v>
      </c>
      <c r="AU41" s="43" t="s">
        <v>112</v>
      </c>
      <c r="AV41" s="43" t="s">
        <v>113</v>
      </c>
      <c r="AW41" s="43" t="s">
        <v>36</v>
      </c>
      <c r="AX41" s="43" t="s">
        <v>112</v>
      </c>
      <c r="AY41" s="43" t="s">
        <v>113</v>
      </c>
      <c r="AZ41" s="43" t="s">
        <v>36</v>
      </c>
      <c r="BA41" s="43" t="s">
        <v>112</v>
      </c>
      <c r="BB41" s="43" t="s">
        <v>113</v>
      </c>
      <c r="BC41" s="43" t="s">
        <v>36</v>
      </c>
      <c r="BD41" s="43" t="s">
        <v>112</v>
      </c>
      <c r="BE41" s="43" t="s">
        <v>113</v>
      </c>
      <c r="BF41" s="43" t="s">
        <v>36</v>
      </c>
      <c r="BG41" s="43" t="s">
        <v>112</v>
      </c>
      <c r="BH41" s="43" t="s">
        <v>113</v>
      </c>
      <c r="BI41" s="43" t="s">
        <v>36</v>
      </c>
      <c r="BJ41" s="28" t="s">
        <v>112</v>
      </c>
      <c r="BK41" s="28" t="s">
        <v>113</v>
      </c>
      <c r="BL41" s="43" t="s">
        <v>36</v>
      </c>
      <c r="BM41" s="28" t="s">
        <v>112</v>
      </c>
      <c r="BN41" s="28" t="s">
        <v>113</v>
      </c>
    </row>
    <row r="42" spans="2:67" x14ac:dyDescent="0.25">
      <c r="C42" s="40" t="s">
        <v>37</v>
      </c>
      <c r="D42" s="44">
        <v>3810</v>
      </c>
      <c r="E42" s="44">
        <v>819</v>
      </c>
      <c r="F42" s="79">
        <v>3765</v>
      </c>
      <c r="G42" s="78">
        <v>640</v>
      </c>
      <c r="H42" s="116" t="s">
        <v>92</v>
      </c>
      <c r="I42" s="117" t="s">
        <v>92</v>
      </c>
      <c r="J42" s="78">
        <v>524</v>
      </c>
      <c r="K42" s="116" t="s">
        <v>92</v>
      </c>
      <c r="L42" s="79">
        <v>3</v>
      </c>
      <c r="M42" s="78">
        <v>1626</v>
      </c>
      <c r="N42" s="44">
        <v>203</v>
      </c>
      <c r="O42" s="79">
        <v>1415</v>
      </c>
      <c r="P42" s="78">
        <v>335</v>
      </c>
      <c r="Q42" s="44">
        <v>0</v>
      </c>
      <c r="R42" s="79">
        <v>335</v>
      </c>
      <c r="S42" s="78">
        <v>7283</v>
      </c>
      <c r="T42" s="44">
        <v>3114</v>
      </c>
      <c r="U42" s="79">
        <v>4169</v>
      </c>
      <c r="V42" s="95" t="s">
        <v>92</v>
      </c>
      <c r="W42" s="116" t="s">
        <v>92</v>
      </c>
      <c r="X42" s="117" t="s">
        <v>92</v>
      </c>
      <c r="Y42" s="95" t="s">
        <v>92</v>
      </c>
      <c r="Z42" s="116" t="s">
        <v>92</v>
      </c>
      <c r="AA42" s="117" t="s">
        <v>92</v>
      </c>
      <c r="AB42" s="95" t="s">
        <v>92</v>
      </c>
      <c r="AC42" s="116" t="s">
        <v>92</v>
      </c>
      <c r="AD42" s="117" t="s">
        <v>92</v>
      </c>
      <c r="AE42" s="95" t="s">
        <v>92</v>
      </c>
      <c r="AF42" s="116" t="s">
        <v>92</v>
      </c>
      <c r="AG42" s="117" t="s">
        <v>92</v>
      </c>
      <c r="AH42" s="78">
        <v>2872</v>
      </c>
      <c r="AI42" s="44">
        <v>95</v>
      </c>
      <c r="AJ42" s="79">
        <v>2777</v>
      </c>
      <c r="AK42" s="95" t="s">
        <v>92</v>
      </c>
      <c r="AL42" s="116" t="s">
        <v>92</v>
      </c>
      <c r="AM42" s="165" t="s">
        <v>92</v>
      </c>
      <c r="AN42" s="95"/>
      <c r="AO42" s="44"/>
      <c r="AP42" s="79"/>
      <c r="AQ42" s="95">
        <v>181</v>
      </c>
      <c r="AR42" s="116" t="s">
        <v>92</v>
      </c>
      <c r="AS42" s="117">
        <v>181</v>
      </c>
      <c r="AT42" s="95">
        <v>60</v>
      </c>
      <c r="AU42" s="44" t="s">
        <v>92</v>
      </c>
      <c r="AV42" s="79" t="s">
        <v>92</v>
      </c>
      <c r="AW42" s="95">
        <v>106</v>
      </c>
      <c r="AX42" s="116" t="s">
        <v>92</v>
      </c>
      <c r="AY42" s="117" t="s">
        <v>92</v>
      </c>
      <c r="AZ42" s="95" t="s">
        <v>92</v>
      </c>
      <c r="BA42" s="116" t="s">
        <v>92</v>
      </c>
      <c r="BB42" s="117" t="s">
        <v>92</v>
      </c>
      <c r="BC42" s="95">
        <v>245</v>
      </c>
      <c r="BD42" s="44">
        <v>2</v>
      </c>
      <c r="BE42" s="79">
        <v>243</v>
      </c>
      <c r="BF42" s="95">
        <v>979</v>
      </c>
      <c r="BG42" s="116" t="s">
        <v>92</v>
      </c>
      <c r="BH42" s="117" t="s">
        <v>92</v>
      </c>
      <c r="BI42" s="95">
        <v>932</v>
      </c>
      <c r="BJ42" s="116" t="s">
        <v>92</v>
      </c>
      <c r="BK42" s="117" t="s">
        <v>92</v>
      </c>
      <c r="BL42" s="95">
        <v>0</v>
      </c>
      <c r="BM42" s="116" t="s">
        <v>92</v>
      </c>
      <c r="BN42" s="117">
        <v>0</v>
      </c>
      <c r="BO42" s="33"/>
    </row>
    <row r="43" spans="2:67" x14ac:dyDescent="0.25">
      <c r="C43" s="40" t="s">
        <v>93</v>
      </c>
      <c r="D43" s="44">
        <v>4741</v>
      </c>
      <c r="E43" s="44">
        <v>610</v>
      </c>
      <c r="F43" s="79">
        <v>4364</v>
      </c>
      <c r="G43" s="78">
        <v>518</v>
      </c>
      <c r="H43" s="116" t="s">
        <v>92</v>
      </c>
      <c r="I43" s="117" t="s">
        <v>92</v>
      </c>
      <c r="J43" s="78">
        <v>297</v>
      </c>
      <c r="K43" s="116" t="s">
        <v>92</v>
      </c>
      <c r="L43" s="79">
        <v>0</v>
      </c>
      <c r="M43" s="78">
        <v>1256</v>
      </c>
      <c r="N43" s="44">
        <v>222</v>
      </c>
      <c r="O43" s="79">
        <v>1032</v>
      </c>
      <c r="P43" s="78">
        <v>335</v>
      </c>
      <c r="Q43" s="116" t="s">
        <v>92</v>
      </c>
      <c r="R43" s="79">
        <v>335</v>
      </c>
      <c r="S43" s="78">
        <v>2140</v>
      </c>
      <c r="T43" s="44">
        <v>461</v>
      </c>
      <c r="U43" s="79">
        <v>1679</v>
      </c>
      <c r="V43" s="95" t="s">
        <v>92</v>
      </c>
      <c r="W43" s="116" t="s">
        <v>92</v>
      </c>
      <c r="X43" s="117" t="s">
        <v>92</v>
      </c>
      <c r="Y43" s="95">
        <v>110</v>
      </c>
      <c r="Z43" s="116" t="s">
        <v>92</v>
      </c>
      <c r="AA43" s="117" t="s">
        <v>92</v>
      </c>
      <c r="AB43" s="95" t="s">
        <v>92</v>
      </c>
      <c r="AC43" s="116" t="s">
        <v>92</v>
      </c>
      <c r="AD43" s="117" t="s">
        <v>92</v>
      </c>
      <c r="AE43" s="95" t="s">
        <v>92</v>
      </c>
      <c r="AF43" s="116" t="s">
        <v>92</v>
      </c>
      <c r="AG43" s="117" t="s">
        <v>92</v>
      </c>
      <c r="AH43" s="78">
        <v>949</v>
      </c>
      <c r="AI43" s="44">
        <v>10</v>
      </c>
      <c r="AJ43" s="79">
        <v>939</v>
      </c>
      <c r="AK43" s="95" t="s">
        <v>92</v>
      </c>
      <c r="AL43" s="116" t="s">
        <v>92</v>
      </c>
      <c r="AM43" s="165" t="s">
        <v>92</v>
      </c>
      <c r="AN43" s="78"/>
      <c r="AO43" s="44"/>
      <c r="AP43" s="79"/>
      <c r="AQ43" s="95">
        <v>95</v>
      </c>
      <c r="AR43" s="116" t="s">
        <v>92</v>
      </c>
      <c r="AS43" s="117">
        <v>95</v>
      </c>
      <c r="AT43" s="78">
        <v>743</v>
      </c>
      <c r="AU43" s="44" t="s">
        <v>92</v>
      </c>
      <c r="AV43" s="79" t="s">
        <v>92</v>
      </c>
      <c r="AW43" s="95">
        <v>111</v>
      </c>
      <c r="AX43" s="116" t="s">
        <v>92</v>
      </c>
      <c r="AY43" s="117" t="s">
        <v>92</v>
      </c>
      <c r="AZ43" s="95" t="s">
        <v>92</v>
      </c>
      <c r="BA43" s="116" t="s">
        <v>92</v>
      </c>
      <c r="BB43" s="117" t="s">
        <v>92</v>
      </c>
      <c r="BC43" s="78">
        <v>166</v>
      </c>
      <c r="BD43" s="44">
        <v>3</v>
      </c>
      <c r="BE43" s="79">
        <v>163</v>
      </c>
      <c r="BF43" s="78">
        <v>594</v>
      </c>
      <c r="BG43" s="116" t="s">
        <v>92</v>
      </c>
      <c r="BH43" s="117" t="s">
        <v>92</v>
      </c>
      <c r="BI43" s="78">
        <v>249</v>
      </c>
      <c r="BJ43" s="116" t="s">
        <v>92</v>
      </c>
      <c r="BK43" s="117" t="s">
        <v>92</v>
      </c>
      <c r="BL43" s="78">
        <v>24</v>
      </c>
      <c r="BM43" s="116" t="s">
        <v>92</v>
      </c>
      <c r="BN43" s="117">
        <v>24</v>
      </c>
      <c r="BO43" s="33"/>
    </row>
    <row r="44" spans="2:67" x14ac:dyDescent="0.25">
      <c r="C44" s="40" t="s">
        <v>38</v>
      </c>
      <c r="D44" s="44">
        <v>3226</v>
      </c>
      <c r="E44" s="44">
        <v>481</v>
      </c>
      <c r="F44" s="79">
        <v>3061</v>
      </c>
      <c r="G44" s="78">
        <v>339</v>
      </c>
      <c r="H44" s="116" t="s">
        <v>92</v>
      </c>
      <c r="I44" s="117" t="s">
        <v>92</v>
      </c>
      <c r="J44" s="78">
        <v>212</v>
      </c>
      <c r="K44" s="116" t="s">
        <v>92</v>
      </c>
      <c r="L44" s="79">
        <v>3</v>
      </c>
      <c r="M44" s="78">
        <v>992</v>
      </c>
      <c r="N44" s="44">
        <v>139</v>
      </c>
      <c r="O44" s="79">
        <v>837</v>
      </c>
      <c r="P44" s="78">
        <v>374</v>
      </c>
      <c r="Q44" s="44">
        <v>0</v>
      </c>
      <c r="R44" s="79">
        <v>374</v>
      </c>
      <c r="S44" s="78">
        <v>1068</v>
      </c>
      <c r="T44" s="44">
        <v>215</v>
      </c>
      <c r="U44" s="79">
        <v>853</v>
      </c>
      <c r="V44" s="95" t="s">
        <v>92</v>
      </c>
      <c r="W44" s="116" t="s">
        <v>92</v>
      </c>
      <c r="X44" s="117" t="s">
        <v>92</v>
      </c>
      <c r="Y44" s="95" t="s">
        <v>92</v>
      </c>
      <c r="Z44" s="116" t="s">
        <v>92</v>
      </c>
      <c r="AA44" s="117" t="s">
        <v>92</v>
      </c>
      <c r="AB44" s="95" t="s">
        <v>92</v>
      </c>
      <c r="AC44" s="116" t="s">
        <v>92</v>
      </c>
      <c r="AD44" s="117" t="s">
        <v>92</v>
      </c>
      <c r="AE44" s="95" t="s">
        <v>92</v>
      </c>
      <c r="AF44" s="116" t="s">
        <v>92</v>
      </c>
      <c r="AG44" s="117" t="s">
        <v>92</v>
      </c>
      <c r="AH44" s="78">
        <v>173</v>
      </c>
      <c r="AI44" s="44">
        <v>8</v>
      </c>
      <c r="AJ44" s="79">
        <v>165</v>
      </c>
      <c r="AK44" s="95" t="s">
        <v>92</v>
      </c>
      <c r="AL44" s="116" t="s">
        <v>92</v>
      </c>
      <c r="AM44" s="165" t="s">
        <v>92</v>
      </c>
      <c r="AN44" s="78"/>
      <c r="AO44" s="44"/>
      <c r="AP44" s="79"/>
      <c r="AQ44" s="95">
        <v>117</v>
      </c>
      <c r="AR44" s="116" t="s">
        <v>92</v>
      </c>
      <c r="AS44" s="117">
        <v>117</v>
      </c>
      <c r="AT44" s="78">
        <v>82</v>
      </c>
      <c r="AU44" s="44" t="s">
        <v>92</v>
      </c>
      <c r="AV44" s="79" t="s">
        <v>92</v>
      </c>
      <c r="AW44" s="95" t="s">
        <v>92</v>
      </c>
      <c r="AX44" s="116" t="s">
        <v>92</v>
      </c>
      <c r="AY44" s="117" t="s">
        <v>92</v>
      </c>
      <c r="AZ44" s="95" t="s">
        <v>92</v>
      </c>
      <c r="BA44" s="116" t="s">
        <v>92</v>
      </c>
      <c r="BB44" s="117" t="s">
        <v>92</v>
      </c>
      <c r="BC44" s="95" t="s">
        <v>92</v>
      </c>
      <c r="BD44" s="116" t="s">
        <v>92</v>
      </c>
      <c r="BE44" s="117" t="s">
        <v>92</v>
      </c>
      <c r="BF44" s="78">
        <v>178</v>
      </c>
      <c r="BG44" s="116" t="s">
        <v>92</v>
      </c>
      <c r="BH44" s="117" t="s">
        <v>92</v>
      </c>
      <c r="BI44" s="116" t="s">
        <v>92</v>
      </c>
      <c r="BJ44" s="116" t="s">
        <v>92</v>
      </c>
      <c r="BK44" s="117" t="s">
        <v>92</v>
      </c>
      <c r="BL44" s="116">
        <v>49</v>
      </c>
      <c r="BM44" s="116" t="s">
        <v>92</v>
      </c>
      <c r="BN44" s="117">
        <v>49</v>
      </c>
      <c r="BO44" s="33"/>
    </row>
    <row r="45" spans="2:67" x14ac:dyDescent="0.25">
      <c r="C45" s="40" t="s">
        <v>39</v>
      </c>
      <c r="D45" s="44">
        <v>213</v>
      </c>
      <c r="E45" s="44">
        <v>71</v>
      </c>
      <c r="F45" s="79">
        <v>203</v>
      </c>
      <c r="G45" s="78">
        <v>54</v>
      </c>
      <c r="H45" s="116" t="s">
        <v>92</v>
      </c>
      <c r="I45" s="117" t="s">
        <v>92</v>
      </c>
      <c r="J45" s="95" t="s">
        <v>92</v>
      </c>
      <c r="K45" s="116" t="s">
        <v>92</v>
      </c>
      <c r="L45" s="117" t="s">
        <v>92</v>
      </c>
      <c r="M45" s="78">
        <v>219</v>
      </c>
      <c r="N45" s="44">
        <v>15</v>
      </c>
      <c r="O45" s="79">
        <v>91</v>
      </c>
      <c r="P45" s="78">
        <v>0</v>
      </c>
      <c r="Q45" s="44">
        <v>0</v>
      </c>
      <c r="R45" s="79">
        <v>0</v>
      </c>
      <c r="S45" s="78">
        <v>423</v>
      </c>
      <c r="T45" s="44">
        <v>180</v>
      </c>
      <c r="U45" s="79">
        <v>243</v>
      </c>
      <c r="V45" s="95" t="s">
        <v>92</v>
      </c>
      <c r="W45" s="116" t="s">
        <v>92</v>
      </c>
      <c r="X45" s="117" t="s">
        <v>92</v>
      </c>
      <c r="Y45" s="95" t="s">
        <v>92</v>
      </c>
      <c r="Z45" s="116" t="s">
        <v>92</v>
      </c>
      <c r="AA45" s="117" t="s">
        <v>92</v>
      </c>
      <c r="AB45" s="95" t="s">
        <v>92</v>
      </c>
      <c r="AC45" s="116" t="s">
        <v>92</v>
      </c>
      <c r="AD45" s="117" t="s">
        <v>92</v>
      </c>
      <c r="AE45" s="95" t="s">
        <v>92</v>
      </c>
      <c r="AF45" s="116" t="s">
        <v>92</v>
      </c>
      <c r="AG45" s="117" t="s">
        <v>92</v>
      </c>
      <c r="AH45" s="78">
        <v>175</v>
      </c>
      <c r="AI45" s="44">
        <v>5</v>
      </c>
      <c r="AJ45" s="79">
        <v>170</v>
      </c>
      <c r="AK45" s="95" t="s">
        <v>92</v>
      </c>
      <c r="AL45" s="116" t="s">
        <v>92</v>
      </c>
      <c r="AM45" s="165" t="s">
        <v>92</v>
      </c>
      <c r="AN45" s="78"/>
      <c r="AO45" s="44"/>
      <c r="AP45" s="79"/>
      <c r="AQ45" s="112" t="s">
        <v>92</v>
      </c>
      <c r="AR45" s="112" t="s">
        <v>92</v>
      </c>
      <c r="AS45" s="112" t="s">
        <v>92</v>
      </c>
      <c r="AT45" s="78" t="s">
        <v>92</v>
      </c>
      <c r="AU45" s="44" t="s">
        <v>92</v>
      </c>
      <c r="AV45" s="79" t="s">
        <v>92</v>
      </c>
      <c r="AW45" s="95" t="s">
        <v>92</v>
      </c>
      <c r="AX45" s="116" t="s">
        <v>92</v>
      </c>
      <c r="AY45" s="117" t="s">
        <v>92</v>
      </c>
      <c r="AZ45" s="95" t="s">
        <v>92</v>
      </c>
      <c r="BA45" s="116" t="s">
        <v>92</v>
      </c>
      <c r="BB45" s="117" t="s">
        <v>92</v>
      </c>
      <c r="BC45" s="95" t="s">
        <v>92</v>
      </c>
      <c r="BD45" s="116" t="s">
        <v>92</v>
      </c>
      <c r="BE45" s="117" t="s">
        <v>92</v>
      </c>
      <c r="BF45" s="78">
        <v>24</v>
      </c>
      <c r="BG45" s="116" t="s">
        <v>92</v>
      </c>
      <c r="BH45" s="117" t="s">
        <v>92</v>
      </c>
      <c r="BI45" s="116" t="s">
        <v>92</v>
      </c>
      <c r="BJ45" s="116" t="s">
        <v>92</v>
      </c>
      <c r="BK45" s="117" t="s">
        <v>92</v>
      </c>
      <c r="BL45" s="116">
        <v>2</v>
      </c>
      <c r="BM45" s="116" t="s">
        <v>92</v>
      </c>
      <c r="BN45" s="117">
        <v>2</v>
      </c>
      <c r="BO45" s="33"/>
    </row>
    <row r="46" spans="2:67" x14ac:dyDescent="0.25">
      <c r="C46" s="40" t="s">
        <v>40</v>
      </c>
      <c r="D46" s="116" t="s">
        <v>92</v>
      </c>
      <c r="E46" s="116" t="s">
        <v>92</v>
      </c>
      <c r="F46" s="117" t="s">
        <v>92</v>
      </c>
      <c r="G46" s="78">
        <v>59</v>
      </c>
      <c r="H46" s="116" t="s">
        <v>92</v>
      </c>
      <c r="I46" s="117" t="s">
        <v>92</v>
      </c>
      <c r="J46" s="95" t="s">
        <v>92</v>
      </c>
      <c r="K46" s="116" t="s">
        <v>92</v>
      </c>
      <c r="L46" s="117" t="s">
        <v>92</v>
      </c>
      <c r="M46" s="95" t="s">
        <v>92</v>
      </c>
      <c r="N46" s="116" t="s">
        <v>92</v>
      </c>
      <c r="O46" s="117" t="s">
        <v>92</v>
      </c>
      <c r="P46" s="95" t="s">
        <v>92</v>
      </c>
      <c r="Q46" s="116" t="s">
        <v>92</v>
      </c>
      <c r="R46" s="117" t="s">
        <v>92</v>
      </c>
      <c r="S46" s="95" t="s">
        <v>92</v>
      </c>
      <c r="T46" s="116" t="s">
        <v>92</v>
      </c>
      <c r="U46" s="117" t="s">
        <v>92</v>
      </c>
      <c r="V46" s="95" t="s">
        <v>92</v>
      </c>
      <c r="W46" s="116" t="s">
        <v>92</v>
      </c>
      <c r="X46" s="117" t="s">
        <v>92</v>
      </c>
      <c r="Y46" s="95">
        <v>46</v>
      </c>
      <c r="Z46" s="116" t="s">
        <v>92</v>
      </c>
      <c r="AA46" s="117" t="s">
        <v>92</v>
      </c>
      <c r="AB46" s="95" t="s">
        <v>92</v>
      </c>
      <c r="AC46" s="116" t="s">
        <v>92</v>
      </c>
      <c r="AD46" s="117" t="s">
        <v>92</v>
      </c>
      <c r="AE46" s="95" t="s">
        <v>92</v>
      </c>
      <c r="AF46" s="116" t="s">
        <v>92</v>
      </c>
      <c r="AG46" s="117" t="s">
        <v>92</v>
      </c>
      <c r="AH46" s="95" t="s">
        <v>92</v>
      </c>
      <c r="AI46" s="116" t="s">
        <v>92</v>
      </c>
      <c r="AJ46" s="117" t="s">
        <v>92</v>
      </c>
      <c r="AK46" s="95" t="s">
        <v>92</v>
      </c>
      <c r="AL46" s="116" t="s">
        <v>92</v>
      </c>
      <c r="AM46" s="165" t="s">
        <v>92</v>
      </c>
      <c r="AN46" s="78"/>
      <c r="AO46" s="44"/>
      <c r="AP46" s="79"/>
      <c r="AQ46" s="95">
        <v>25</v>
      </c>
      <c r="AR46" s="116" t="s">
        <v>92</v>
      </c>
      <c r="AS46" s="117">
        <v>25</v>
      </c>
      <c r="AT46" s="78" t="s">
        <v>92</v>
      </c>
      <c r="AU46" s="44" t="s">
        <v>92</v>
      </c>
      <c r="AV46" s="79" t="s">
        <v>92</v>
      </c>
      <c r="AW46" s="95" t="s">
        <v>92</v>
      </c>
      <c r="AX46" s="116" t="s">
        <v>92</v>
      </c>
      <c r="AY46" s="117" t="s">
        <v>92</v>
      </c>
      <c r="AZ46" s="95" t="s">
        <v>92</v>
      </c>
      <c r="BA46" s="116" t="s">
        <v>92</v>
      </c>
      <c r="BB46" s="117" t="s">
        <v>92</v>
      </c>
      <c r="BC46" s="95" t="s">
        <v>92</v>
      </c>
      <c r="BD46" s="116" t="s">
        <v>92</v>
      </c>
      <c r="BE46" s="117" t="s">
        <v>92</v>
      </c>
      <c r="BF46" s="95" t="s">
        <v>92</v>
      </c>
      <c r="BG46" s="116" t="s">
        <v>92</v>
      </c>
      <c r="BH46" s="117" t="s">
        <v>92</v>
      </c>
      <c r="BI46" s="116" t="s">
        <v>92</v>
      </c>
      <c r="BJ46" s="116" t="s">
        <v>92</v>
      </c>
      <c r="BK46" s="117" t="s">
        <v>92</v>
      </c>
      <c r="BL46" s="116" t="s">
        <v>92</v>
      </c>
      <c r="BM46" s="116" t="s">
        <v>92</v>
      </c>
      <c r="BN46" s="117" t="s">
        <v>92</v>
      </c>
      <c r="BO46" s="33"/>
    </row>
    <row r="47" spans="2:67" x14ac:dyDescent="0.25">
      <c r="C47" s="40" t="s">
        <v>98</v>
      </c>
      <c r="D47" s="116" t="s">
        <v>92</v>
      </c>
      <c r="E47" s="116" t="s">
        <v>92</v>
      </c>
      <c r="F47" s="117" t="s">
        <v>92</v>
      </c>
      <c r="G47" s="95" t="s">
        <v>92</v>
      </c>
      <c r="H47" s="116" t="s">
        <v>92</v>
      </c>
      <c r="I47" s="117" t="s">
        <v>92</v>
      </c>
      <c r="J47" s="95" t="s">
        <v>92</v>
      </c>
      <c r="K47" s="116" t="s">
        <v>92</v>
      </c>
      <c r="L47" s="117" t="s">
        <v>92</v>
      </c>
      <c r="M47" s="95" t="s">
        <v>92</v>
      </c>
      <c r="N47" s="116" t="s">
        <v>92</v>
      </c>
      <c r="O47" s="117" t="s">
        <v>92</v>
      </c>
      <c r="P47" s="95" t="s">
        <v>92</v>
      </c>
      <c r="Q47" s="116" t="s">
        <v>92</v>
      </c>
      <c r="R47" s="117" t="s">
        <v>92</v>
      </c>
      <c r="S47" s="95" t="s">
        <v>92</v>
      </c>
      <c r="T47" s="116" t="s">
        <v>92</v>
      </c>
      <c r="U47" s="117" t="s">
        <v>92</v>
      </c>
      <c r="V47" s="95" t="s">
        <v>92</v>
      </c>
      <c r="W47" s="116" t="s">
        <v>92</v>
      </c>
      <c r="X47" s="117" t="s">
        <v>92</v>
      </c>
      <c r="Y47" s="95" t="s">
        <v>92</v>
      </c>
      <c r="Z47" s="116" t="s">
        <v>92</v>
      </c>
      <c r="AA47" s="117" t="s">
        <v>92</v>
      </c>
      <c r="AB47" s="95" t="s">
        <v>92</v>
      </c>
      <c r="AC47" s="116" t="s">
        <v>92</v>
      </c>
      <c r="AD47" s="117" t="s">
        <v>92</v>
      </c>
      <c r="AE47" s="95" t="s">
        <v>92</v>
      </c>
      <c r="AF47" s="116" t="s">
        <v>92</v>
      </c>
      <c r="AG47" s="117" t="s">
        <v>92</v>
      </c>
      <c r="AH47" s="95" t="s">
        <v>92</v>
      </c>
      <c r="AI47" s="116" t="s">
        <v>92</v>
      </c>
      <c r="AJ47" s="117" t="s">
        <v>92</v>
      </c>
      <c r="AK47" s="95" t="s">
        <v>92</v>
      </c>
      <c r="AL47" s="116" t="s">
        <v>92</v>
      </c>
      <c r="AM47" s="165" t="s">
        <v>92</v>
      </c>
      <c r="AN47" s="78"/>
      <c r="AO47" s="44"/>
      <c r="AP47" s="79"/>
      <c r="AQ47" s="95" t="s">
        <v>92</v>
      </c>
      <c r="AR47" s="116" t="s">
        <v>92</v>
      </c>
      <c r="AS47" s="117" t="s">
        <v>92</v>
      </c>
      <c r="AT47" s="78">
        <v>8</v>
      </c>
      <c r="AU47" s="44" t="s">
        <v>92</v>
      </c>
      <c r="AV47" s="79" t="s">
        <v>92</v>
      </c>
      <c r="AW47" s="95" t="s">
        <v>92</v>
      </c>
      <c r="AX47" s="116" t="s">
        <v>92</v>
      </c>
      <c r="AY47" s="117" t="s">
        <v>92</v>
      </c>
      <c r="AZ47" s="95" t="s">
        <v>92</v>
      </c>
      <c r="BA47" s="116" t="s">
        <v>92</v>
      </c>
      <c r="BB47" s="117" t="s">
        <v>92</v>
      </c>
      <c r="BC47" s="95" t="s">
        <v>92</v>
      </c>
      <c r="BD47" s="116" t="s">
        <v>92</v>
      </c>
      <c r="BE47" s="117" t="s">
        <v>92</v>
      </c>
      <c r="BF47" s="95" t="s">
        <v>92</v>
      </c>
      <c r="BG47" s="116" t="s">
        <v>92</v>
      </c>
      <c r="BH47" s="117" t="s">
        <v>92</v>
      </c>
      <c r="BI47" s="116" t="s">
        <v>92</v>
      </c>
      <c r="BJ47" s="116" t="s">
        <v>92</v>
      </c>
      <c r="BK47" s="117" t="s">
        <v>92</v>
      </c>
      <c r="BL47" s="116" t="s">
        <v>92</v>
      </c>
      <c r="BM47" s="116" t="s">
        <v>92</v>
      </c>
      <c r="BN47" s="117" t="s">
        <v>92</v>
      </c>
      <c r="BO47" s="33"/>
    </row>
    <row r="48" spans="2:67" ht="21" customHeight="1" x14ac:dyDescent="0.25">
      <c r="C48" s="24" t="s">
        <v>9</v>
      </c>
      <c r="D48" s="96">
        <f>SUM(D42:D47)</f>
        <v>11990</v>
      </c>
      <c r="E48" s="98">
        <f t="shared" ref="E48:F48" si="0">SUM(E42:E47)</f>
        <v>1981</v>
      </c>
      <c r="F48" s="97">
        <f t="shared" si="0"/>
        <v>11393</v>
      </c>
      <c r="G48" s="96">
        <f t="shared" ref="G48:AJ48" si="1">SUM(G42:G47)</f>
        <v>1610</v>
      </c>
      <c r="H48" s="118" t="s">
        <v>92</v>
      </c>
      <c r="I48" s="119" t="s">
        <v>92</v>
      </c>
      <c r="J48" s="96">
        <f t="shared" si="1"/>
        <v>1033</v>
      </c>
      <c r="K48" s="118" t="s">
        <v>92</v>
      </c>
      <c r="L48" s="97">
        <f t="shared" si="1"/>
        <v>6</v>
      </c>
      <c r="M48" s="96">
        <f t="shared" si="1"/>
        <v>4093</v>
      </c>
      <c r="N48" s="98">
        <f t="shared" si="1"/>
        <v>579</v>
      </c>
      <c r="O48" s="97">
        <f t="shared" si="1"/>
        <v>3375</v>
      </c>
      <c r="P48" s="96">
        <f t="shared" si="1"/>
        <v>1044</v>
      </c>
      <c r="Q48" s="98">
        <f t="shared" si="1"/>
        <v>0</v>
      </c>
      <c r="R48" s="97">
        <f t="shared" si="1"/>
        <v>1044</v>
      </c>
      <c r="S48" s="96">
        <f t="shared" si="1"/>
        <v>10914</v>
      </c>
      <c r="T48" s="98">
        <f t="shared" si="1"/>
        <v>3970</v>
      </c>
      <c r="U48" s="97">
        <f t="shared" si="1"/>
        <v>6944</v>
      </c>
      <c r="V48" s="96" t="s">
        <v>92</v>
      </c>
      <c r="W48" s="118" t="s">
        <v>92</v>
      </c>
      <c r="X48" s="119" t="s">
        <v>92</v>
      </c>
      <c r="Y48" s="96">
        <f t="shared" si="1"/>
        <v>156</v>
      </c>
      <c r="Z48" s="118" t="s">
        <v>92</v>
      </c>
      <c r="AA48" s="119" t="s">
        <v>92</v>
      </c>
      <c r="AB48" s="158" t="s">
        <v>92</v>
      </c>
      <c r="AC48" s="118" t="s">
        <v>92</v>
      </c>
      <c r="AD48" s="119" t="s">
        <v>92</v>
      </c>
      <c r="AE48" s="158" t="s">
        <v>92</v>
      </c>
      <c r="AF48" s="118" t="s">
        <v>92</v>
      </c>
      <c r="AG48" s="119" t="s">
        <v>92</v>
      </c>
      <c r="AH48" s="96">
        <f t="shared" si="1"/>
        <v>4169</v>
      </c>
      <c r="AI48" s="98">
        <f t="shared" si="1"/>
        <v>118</v>
      </c>
      <c r="AJ48" s="97">
        <f t="shared" si="1"/>
        <v>4051</v>
      </c>
      <c r="AK48" s="182" t="s">
        <v>92</v>
      </c>
      <c r="AL48" s="182" t="s">
        <v>92</v>
      </c>
      <c r="AM48" s="183" t="s">
        <v>92</v>
      </c>
      <c r="AN48" s="100">
        <v>0</v>
      </c>
      <c r="AO48" s="98">
        <f t="shared" ref="AO48:AP48" si="2">SUM(AO42:AO47)</f>
        <v>0</v>
      </c>
      <c r="AP48" s="97">
        <f t="shared" si="2"/>
        <v>0</v>
      </c>
      <c r="AQ48" s="96">
        <f t="shared" ref="AQ48:BL48" si="3">SUM(AQ42:AQ47)</f>
        <v>418</v>
      </c>
      <c r="AR48" s="98">
        <f t="shared" si="3"/>
        <v>0</v>
      </c>
      <c r="AS48" s="97">
        <f t="shared" si="3"/>
        <v>418</v>
      </c>
      <c r="AT48" s="99">
        <f t="shared" si="3"/>
        <v>893</v>
      </c>
      <c r="AU48" s="100">
        <f t="shared" si="3"/>
        <v>0</v>
      </c>
      <c r="AV48" s="97">
        <f t="shared" si="3"/>
        <v>0</v>
      </c>
      <c r="AW48" s="99">
        <f t="shared" si="3"/>
        <v>217</v>
      </c>
      <c r="AX48" s="100">
        <f t="shared" si="3"/>
        <v>0</v>
      </c>
      <c r="AY48" s="97">
        <f t="shared" si="3"/>
        <v>0</v>
      </c>
      <c r="AZ48" s="158" t="s">
        <v>92</v>
      </c>
      <c r="BA48" s="118" t="s">
        <v>92</v>
      </c>
      <c r="BB48" s="119" t="s">
        <v>92</v>
      </c>
      <c r="BC48" s="96">
        <f t="shared" si="3"/>
        <v>411</v>
      </c>
      <c r="BD48" s="98">
        <f t="shared" si="3"/>
        <v>5</v>
      </c>
      <c r="BE48" s="97">
        <f t="shared" si="3"/>
        <v>406</v>
      </c>
      <c r="BF48" s="96">
        <f t="shared" si="3"/>
        <v>1775</v>
      </c>
      <c r="BG48" s="118" t="s">
        <v>92</v>
      </c>
      <c r="BH48" s="119" t="s">
        <v>92</v>
      </c>
      <c r="BI48" s="96">
        <f t="shared" ref="BI48" si="4">SUM(BI42:BI47)</f>
        <v>1181</v>
      </c>
      <c r="BJ48" s="118" t="s">
        <v>92</v>
      </c>
      <c r="BK48" s="119" t="s">
        <v>92</v>
      </c>
      <c r="BL48" s="96">
        <f t="shared" si="3"/>
        <v>75</v>
      </c>
      <c r="BM48" s="118" t="s">
        <v>92</v>
      </c>
      <c r="BN48" s="119">
        <f>SUM(BN42:BN47)</f>
        <v>75</v>
      </c>
    </row>
    <row r="49" spans="2:8" x14ac:dyDescent="0.25">
      <c r="C49" s="26"/>
    </row>
    <row r="50" spans="2:8" ht="23.25" x14ac:dyDescent="0.25">
      <c r="C50" s="310" t="s">
        <v>170</v>
      </c>
      <c r="D50" s="311"/>
      <c r="E50" s="311"/>
      <c r="F50" s="311"/>
      <c r="G50" s="313"/>
    </row>
    <row r="51" spans="2:8" ht="22.5" customHeight="1" x14ac:dyDescent="0.25">
      <c r="C51" s="43" t="s">
        <v>114</v>
      </c>
      <c r="D51" s="43" t="s">
        <v>95</v>
      </c>
      <c r="E51" s="43" t="s">
        <v>115</v>
      </c>
      <c r="F51" s="43" t="s">
        <v>116</v>
      </c>
      <c r="G51" s="43" t="s">
        <v>117</v>
      </c>
    </row>
    <row r="52" spans="2:8" ht="25.5" x14ac:dyDescent="0.25">
      <c r="B52" s="120"/>
      <c r="C52" s="176">
        <v>1</v>
      </c>
      <c r="D52" s="177" t="s">
        <v>1</v>
      </c>
      <c r="E52" s="178" t="s">
        <v>118</v>
      </c>
      <c r="F52" s="179" t="s">
        <v>92</v>
      </c>
      <c r="G52" s="177">
        <v>339</v>
      </c>
      <c r="H52" s="33"/>
    </row>
    <row r="53" spans="2:8" ht="25.5" x14ac:dyDescent="0.25">
      <c r="B53" s="120"/>
      <c r="C53" s="176">
        <v>2</v>
      </c>
      <c r="D53" s="180" t="s">
        <v>119</v>
      </c>
      <c r="E53" s="178" t="s">
        <v>120</v>
      </c>
      <c r="F53" s="179" t="s">
        <v>92</v>
      </c>
      <c r="G53" s="177">
        <v>382</v>
      </c>
      <c r="H53" s="33"/>
    </row>
    <row r="54" spans="2:8" x14ac:dyDescent="0.25">
      <c r="B54" s="120"/>
      <c r="C54" s="176">
        <v>1</v>
      </c>
      <c r="D54" s="177" t="s">
        <v>121</v>
      </c>
      <c r="E54" s="178" t="s">
        <v>122</v>
      </c>
      <c r="F54" s="179" t="s">
        <v>92</v>
      </c>
      <c r="G54" s="177">
        <v>258</v>
      </c>
      <c r="H54" s="33"/>
    </row>
    <row r="55" spans="2:8" x14ac:dyDescent="0.25">
      <c r="B55" s="120"/>
      <c r="C55" s="176">
        <v>1</v>
      </c>
      <c r="D55" s="177" t="s">
        <v>1</v>
      </c>
      <c r="E55" s="178" t="s">
        <v>123</v>
      </c>
      <c r="F55" s="179" t="s">
        <v>92</v>
      </c>
      <c r="G55" s="177">
        <v>54</v>
      </c>
      <c r="H55" s="33"/>
    </row>
    <row r="56" spans="2:8" ht="25.5" x14ac:dyDescent="0.25">
      <c r="B56" s="120"/>
      <c r="C56" s="176">
        <v>2</v>
      </c>
      <c r="D56" s="180" t="s">
        <v>119</v>
      </c>
      <c r="E56" s="178" t="s">
        <v>124</v>
      </c>
      <c r="F56" s="179" t="s">
        <v>92</v>
      </c>
      <c r="G56" s="177">
        <v>518</v>
      </c>
      <c r="H56" s="33"/>
    </row>
    <row r="57" spans="2:8" ht="15" customHeight="1" x14ac:dyDescent="0.25">
      <c r="B57" s="120"/>
      <c r="C57" s="176">
        <v>1</v>
      </c>
      <c r="D57" s="181" t="s">
        <v>121</v>
      </c>
      <c r="E57" s="178" t="s">
        <v>124</v>
      </c>
      <c r="F57" s="179" t="s">
        <v>92</v>
      </c>
      <c r="G57" s="177"/>
      <c r="H57" s="33"/>
    </row>
    <row r="58" spans="2:8" x14ac:dyDescent="0.25">
      <c r="B58" s="120"/>
      <c r="C58" s="176">
        <v>1</v>
      </c>
      <c r="D58" s="177" t="s">
        <v>1</v>
      </c>
      <c r="E58" s="178" t="s">
        <v>125</v>
      </c>
      <c r="F58" s="179" t="s">
        <v>92</v>
      </c>
      <c r="G58" s="177">
        <v>59</v>
      </c>
      <c r="H58" s="33"/>
    </row>
    <row r="59" spans="2:8" ht="24" customHeight="1" x14ac:dyDescent="0.25">
      <c r="C59" s="330" t="s">
        <v>126</v>
      </c>
      <c r="D59" s="331"/>
      <c r="E59" s="331"/>
      <c r="F59" s="332"/>
      <c r="G59" s="96">
        <f>SUM(G52:G58)</f>
        <v>1610</v>
      </c>
    </row>
    <row r="61" spans="2:8" ht="18" x14ac:dyDescent="0.25">
      <c r="C61" s="324" t="s">
        <v>227</v>
      </c>
      <c r="D61" s="325"/>
      <c r="E61" s="325"/>
      <c r="F61" s="325"/>
      <c r="G61" s="326"/>
    </row>
    <row r="62" spans="2:8" x14ac:dyDescent="0.25">
      <c r="B62" s="35"/>
      <c r="C62" s="172" t="s">
        <v>178</v>
      </c>
      <c r="D62" s="173"/>
      <c r="E62" s="173"/>
      <c r="F62" s="173"/>
      <c r="G62" s="174"/>
      <c r="H62" s="33"/>
    </row>
    <row r="63" spans="2:8" x14ac:dyDescent="0.25">
      <c r="B63" s="35"/>
      <c r="C63" s="175" t="s">
        <v>176</v>
      </c>
      <c r="G63" s="120"/>
      <c r="H63" s="33"/>
    </row>
    <row r="64" spans="2:8" x14ac:dyDescent="0.25">
      <c r="B64" s="35"/>
      <c r="C64" s="175" t="s">
        <v>177</v>
      </c>
      <c r="G64" s="120"/>
      <c r="H64" s="33"/>
    </row>
    <row r="65" spans="2:8" x14ac:dyDescent="0.25">
      <c r="B65" s="35"/>
      <c r="C65" s="321" t="s">
        <v>179</v>
      </c>
      <c r="D65" s="322"/>
      <c r="E65" s="322"/>
      <c r="F65" s="322"/>
      <c r="G65" s="323"/>
      <c r="H65" s="33"/>
    </row>
    <row r="66" spans="2:8" x14ac:dyDescent="0.25">
      <c r="C66" s="36"/>
      <c r="D66" s="36"/>
      <c r="E66" s="36"/>
      <c r="F66" s="36"/>
      <c r="G66" s="36"/>
    </row>
    <row r="67" spans="2:8" ht="18.75" thickBot="1" x14ac:dyDescent="0.3">
      <c r="C67" s="324" t="s">
        <v>228</v>
      </c>
      <c r="D67" s="325"/>
      <c r="E67" s="325"/>
      <c r="F67" s="325"/>
      <c r="G67" s="326"/>
    </row>
    <row r="68" spans="2:8" ht="29.25" customHeight="1" thickBot="1" x14ac:dyDescent="0.3">
      <c r="B68" s="35"/>
      <c r="C68" s="327" t="s">
        <v>171</v>
      </c>
      <c r="D68" s="328"/>
      <c r="E68" s="328"/>
      <c r="F68" s="328"/>
      <c r="G68" s="329"/>
      <c r="H68" s="33"/>
    </row>
    <row r="69" spans="2:8" ht="24.75" customHeight="1" thickBot="1" x14ac:dyDescent="0.3">
      <c r="B69" s="35"/>
      <c r="C69" s="327" t="s">
        <v>172</v>
      </c>
      <c r="D69" s="328"/>
      <c r="E69" s="328"/>
      <c r="F69" s="328"/>
      <c r="G69" s="329"/>
      <c r="H69" s="33"/>
    </row>
    <row r="70" spans="2:8" ht="15" customHeight="1" thickBot="1" x14ac:dyDescent="0.3">
      <c r="B70" s="35"/>
      <c r="C70" s="327" t="s">
        <v>173</v>
      </c>
      <c r="D70" s="328"/>
      <c r="E70" s="328"/>
      <c r="F70" s="328"/>
      <c r="G70" s="329"/>
      <c r="H70" s="33"/>
    </row>
    <row r="71" spans="2:8" ht="15" customHeight="1" thickBot="1" x14ac:dyDescent="0.3">
      <c r="B71" s="35"/>
      <c r="C71" s="327" t="s">
        <v>174</v>
      </c>
      <c r="D71" s="328"/>
      <c r="E71" s="328"/>
      <c r="F71" s="328"/>
      <c r="G71" s="329"/>
      <c r="H71" s="33"/>
    </row>
    <row r="72" spans="2:8" x14ac:dyDescent="0.25">
      <c r="C72" s="36"/>
      <c r="D72" s="36"/>
      <c r="E72" s="36"/>
      <c r="F72" s="36"/>
      <c r="G72" s="36"/>
    </row>
    <row r="73" spans="2:8" ht="30" customHeight="1" x14ac:dyDescent="0.25">
      <c r="C73" s="318" t="s">
        <v>208</v>
      </c>
      <c r="D73" s="319"/>
      <c r="E73" s="319"/>
      <c r="F73" s="319"/>
      <c r="G73" s="320"/>
    </row>
  </sheetData>
  <mergeCells count="38">
    <mergeCell ref="C73:G73"/>
    <mergeCell ref="BI40:BK40"/>
    <mergeCell ref="C65:G65"/>
    <mergeCell ref="C67:G67"/>
    <mergeCell ref="C68:G68"/>
    <mergeCell ref="C69:G69"/>
    <mergeCell ref="C70:G70"/>
    <mergeCell ref="C71:G71"/>
    <mergeCell ref="C61:G61"/>
    <mergeCell ref="C50:G50"/>
    <mergeCell ref="C59:F59"/>
    <mergeCell ref="BC40:BE40"/>
    <mergeCell ref="AT40:AV40"/>
    <mergeCell ref="AW40:AY40"/>
    <mergeCell ref="AQ40:AS40"/>
    <mergeCell ref="B10:D10"/>
    <mergeCell ref="J40:L40"/>
    <mergeCell ref="D39:AM39"/>
    <mergeCell ref="M40:O40"/>
    <mergeCell ref="P40:R40"/>
    <mergeCell ref="S40:U40"/>
    <mergeCell ref="Y40:AA40"/>
    <mergeCell ref="V40:X40"/>
    <mergeCell ref="B11:B22"/>
    <mergeCell ref="B23:B32"/>
    <mergeCell ref="AK40:AM40"/>
    <mergeCell ref="AH40:AJ40"/>
    <mergeCell ref="AB40:AD40"/>
    <mergeCell ref="C34:U34"/>
    <mergeCell ref="AE40:AG40"/>
    <mergeCell ref="BF40:BH40"/>
    <mergeCell ref="AZ40:BB40"/>
    <mergeCell ref="C37:F37"/>
    <mergeCell ref="D40:F40"/>
    <mergeCell ref="G40:I40"/>
    <mergeCell ref="AN40:AP40"/>
    <mergeCell ref="AN39:BN39"/>
    <mergeCell ref="BL40:BN40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2A94-A64B-49F8-8028-B12FD36DAC38}">
  <dimension ref="A1:Z61"/>
  <sheetViews>
    <sheetView showGridLines="0" workbookViewId="0"/>
  </sheetViews>
  <sheetFormatPr baseColWidth="10" defaultRowHeight="15" x14ac:dyDescent="0.25"/>
  <cols>
    <col min="2" max="2" width="62.5703125" bestFit="1" customWidth="1"/>
    <col min="3" max="3" width="18.28515625" style="143" customWidth="1"/>
    <col min="4" max="4" width="19.28515625" style="139" customWidth="1"/>
    <col min="5" max="5" width="16.42578125" style="139" customWidth="1"/>
    <col min="6" max="6" width="14.140625" customWidth="1"/>
    <col min="7" max="7" width="14" customWidth="1"/>
    <col min="8" max="8" width="14.140625" customWidth="1"/>
    <col min="9" max="9" width="18.7109375" customWidth="1"/>
    <col min="10" max="10" width="15.7109375" customWidth="1"/>
    <col min="11" max="12" width="15.140625" customWidth="1"/>
    <col min="13" max="13" width="13.5703125" customWidth="1"/>
    <col min="14" max="14" width="12.85546875" customWidth="1"/>
    <col min="15" max="15" width="13.28515625" customWidth="1"/>
    <col min="16" max="16" width="14" customWidth="1"/>
    <col min="17" max="18" width="15.42578125" customWidth="1"/>
    <col min="19" max="19" width="18.7109375" customWidth="1"/>
    <col min="22" max="23" width="13.28515625" customWidth="1"/>
  </cols>
  <sheetData>
    <row r="1" spans="1:26" x14ac:dyDescent="0.25">
      <c r="A1" s="45"/>
      <c r="B1" s="10"/>
      <c r="C1" s="140"/>
      <c r="D1" s="112"/>
      <c r="E1" s="112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A2" s="45"/>
      <c r="B2" s="10"/>
      <c r="C2" s="140"/>
      <c r="D2" s="112"/>
      <c r="E2" s="112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45"/>
      <c r="B3" s="10"/>
      <c r="C3" s="140"/>
      <c r="D3" s="112"/>
      <c r="E3" s="112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45"/>
      <c r="B4" s="10"/>
      <c r="C4" s="140"/>
      <c r="D4" s="112"/>
      <c r="E4" s="11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45"/>
      <c r="B5" s="10"/>
      <c r="C5" s="140"/>
      <c r="D5" s="112"/>
      <c r="E5" s="11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45"/>
      <c r="B6" s="10"/>
      <c r="C6" s="140"/>
      <c r="D6" s="112"/>
      <c r="E6" s="11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45"/>
      <c r="B7" s="10"/>
      <c r="C7" s="140"/>
      <c r="D7" s="112"/>
      <c r="E7" s="112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x14ac:dyDescent="0.25">
      <c r="A8" s="45"/>
      <c r="B8" s="10"/>
      <c r="C8" s="140"/>
      <c r="D8" s="112"/>
      <c r="E8" s="11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1.75" thickBot="1" x14ac:dyDescent="0.3">
      <c r="A9" s="45"/>
      <c r="B9" s="10"/>
      <c r="C9" s="335" t="s">
        <v>81</v>
      </c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6"/>
      <c r="O9" s="335" t="s">
        <v>74</v>
      </c>
      <c r="P9" s="335"/>
      <c r="Q9" s="335"/>
      <c r="R9" s="335"/>
      <c r="S9" s="335"/>
      <c r="T9" s="335"/>
      <c r="U9" s="335"/>
      <c r="V9" s="335"/>
      <c r="W9" s="335"/>
      <c r="X9" s="10"/>
      <c r="Y9" s="33"/>
      <c r="Z9" s="33"/>
    </row>
    <row r="10" spans="1:26" ht="32.25" thickBot="1" x14ac:dyDescent="0.3">
      <c r="A10" s="45"/>
      <c r="B10" s="10"/>
      <c r="C10" s="1" t="s">
        <v>42</v>
      </c>
      <c r="D10" s="1" t="s">
        <v>1</v>
      </c>
      <c r="E10" s="1" t="s">
        <v>2</v>
      </c>
      <c r="F10" s="1" t="s">
        <v>3</v>
      </c>
      <c r="G10" s="1" t="s">
        <v>4</v>
      </c>
      <c r="H10" s="1" t="s">
        <v>5</v>
      </c>
      <c r="I10" s="1" t="s">
        <v>33</v>
      </c>
      <c r="J10" s="1" t="s">
        <v>180</v>
      </c>
      <c r="K10" s="1" t="s">
        <v>43</v>
      </c>
      <c r="L10" s="34" t="s">
        <v>137</v>
      </c>
      <c r="M10" s="34" t="s">
        <v>152</v>
      </c>
      <c r="N10" s="166" t="s">
        <v>11</v>
      </c>
      <c r="O10" s="1" t="s">
        <v>94</v>
      </c>
      <c r="P10" s="1" t="s">
        <v>233</v>
      </c>
      <c r="Q10" s="1" t="s">
        <v>97</v>
      </c>
      <c r="R10" s="1" t="s">
        <v>190</v>
      </c>
      <c r="S10" s="1" t="s">
        <v>78</v>
      </c>
      <c r="T10" s="1" t="s">
        <v>100</v>
      </c>
      <c r="U10" s="1" t="s">
        <v>79</v>
      </c>
      <c r="V10" s="1" t="s">
        <v>80</v>
      </c>
      <c r="W10" s="1" t="s">
        <v>211</v>
      </c>
      <c r="X10" s="10"/>
      <c r="Y10" s="33"/>
      <c r="Z10" s="33"/>
    </row>
    <row r="11" spans="1:26" ht="15.75" thickBot="1" x14ac:dyDescent="0.3">
      <c r="A11" s="45"/>
      <c r="B11" s="4" t="s">
        <v>45</v>
      </c>
      <c r="C11" s="255" t="s">
        <v>92</v>
      </c>
      <c r="D11" s="134">
        <v>10</v>
      </c>
      <c r="E11" s="134" t="s">
        <v>92</v>
      </c>
      <c r="F11" s="134" t="s">
        <v>92</v>
      </c>
      <c r="G11" s="80">
        <v>23</v>
      </c>
      <c r="H11" s="134" t="s">
        <v>92</v>
      </c>
      <c r="I11" s="134" t="s">
        <v>92</v>
      </c>
      <c r="J11" s="134" t="s">
        <v>92</v>
      </c>
      <c r="K11" s="134" t="s">
        <v>92</v>
      </c>
      <c r="L11" s="80"/>
      <c r="M11" s="80"/>
      <c r="N11" s="191" t="s">
        <v>92</v>
      </c>
      <c r="O11" s="134" t="s">
        <v>92</v>
      </c>
      <c r="P11" s="80"/>
      <c r="Q11" s="134" t="s">
        <v>92</v>
      </c>
      <c r="R11" s="80"/>
      <c r="S11" s="134" t="s">
        <v>92</v>
      </c>
      <c r="T11" s="80">
        <v>4</v>
      </c>
      <c r="U11" s="80">
        <v>0</v>
      </c>
      <c r="V11" s="80">
        <v>0</v>
      </c>
      <c r="W11" s="80">
        <v>0</v>
      </c>
      <c r="X11" s="33"/>
      <c r="Y11" s="33"/>
      <c r="Z11" s="33"/>
    </row>
    <row r="12" spans="1:26" ht="15.75" thickBot="1" x14ac:dyDescent="0.3">
      <c r="A12" s="45"/>
      <c r="B12" s="3" t="s">
        <v>46</v>
      </c>
      <c r="C12" s="256" t="s">
        <v>92</v>
      </c>
      <c r="D12" s="135">
        <v>0</v>
      </c>
      <c r="E12" s="135" t="s">
        <v>92</v>
      </c>
      <c r="F12" s="135" t="s">
        <v>92</v>
      </c>
      <c r="G12" s="81">
        <v>123</v>
      </c>
      <c r="H12" s="135" t="s">
        <v>92</v>
      </c>
      <c r="I12" s="135" t="s">
        <v>92</v>
      </c>
      <c r="J12" s="135" t="s">
        <v>92</v>
      </c>
      <c r="K12" s="135" t="s">
        <v>92</v>
      </c>
      <c r="L12" s="81"/>
      <c r="M12" s="81"/>
      <c r="N12" s="192" t="s">
        <v>92</v>
      </c>
      <c r="O12" s="135" t="s">
        <v>92</v>
      </c>
      <c r="P12" s="81"/>
      <c r="Q12" s="135" t="s">
        <v>92</v>
      </c>
      <c r="R12" s="81">
        <v>15</v>
      </c>
      <c r="S12" s="135" t="s">
        <v>92</v>
      </c>
      <c r="T12" s="81"/>
      <c r="U12" s="81">
        <v>0</v>
      </c>
      <c r="V12" s="81">
        <v>0</v>
      </c>
      <c r="W12" s="81">
        <v>0</v>
      </c>
      <c r="X12" s="33"/>
      <c r="Y12" s="33"/>
      <c r="Z12" s="33"/>
    </row>
    <row r="13" spans="1:26" ht="15.75" thickBot="1" x14ac:dyDescent="0.3">
      <c r="A13" s="45"/>
      <c r="B13" s="2" t="s">
        <v>44</v>
      </c>
      <c r="C13" s="257" t="s">
        <v>92</v>
      </c>
      <c r="D13" s="171">
        <v>1514</v>
      </c>
      <c r="E13" s="170" t="s">
        <v>92</v>
      </c>
      <c r="F13" s="168">
        <v>5570</v>
      </c>
      <c r="G13" s="168">
        <f t="shared" ref="G13:W13" si="0">G11+G12</f>
        <v>146</v>
      </c>
      <c r="H13" s="169" t="s">
        <v>92</v>
      </c>
      <c r="I13" s="169" t="s">
        <v>92</v>
      </c>
      <c r="J13" s="168">
        <v>889</v>
      </c>
      <c r="K13" s="168">
        <v>75</v>
      </c>
      <c r="L13" s="168"/>
      <c r="M13" s="168">
        <f t="shared" si="0"/>
        <v>0</v>
      </c>
      <c r="N13" s="193" t="s">
        <v>92</v>
      </c>
      <c r="O13" s="168">
        <v>62</v>
      </c>
      <c r="P13" s="168"/>
      <c r="Q13" s="168">
        <v>0</v>
      </c>
      <c r="R13" s="168">
        <f t="shared" si="0"/>
        <v>15</v>
      </c>
      <c r="S13" s="169" t="s">
        <v>92</v>
      </c>
      <c r="T13" s="168">
        <f t="shared" si="0"/>
        <v>4</v>
      </c>
      <c r="U13" s="168">
        <v>0</v>
      </c>
      <c r="V13" s="167">
        <f t="shared" ref="V13" si="1">V11+V12</f>
        <v>0</v>
      </c>
      <c r="W13" s="167">
        <f t="shared" si="0"/>
        <v>0</v>
      </c>
      <c r="X13" s="10"/>
      <c r="Y13" s="33"/>
      <c r="Z13" s="33"/>
    </row>
    <row r="14" spans="1:26" ht="15.75" thickBot="1" x14ac:dyDescent="0.3">
      <c r="A14" s="33"/>
      <c r="B14" s="46"/>
      <c r="C14" s="258"/>
      <c r="D14" s="136"/>
      <c r="E14" s="136"/>
      <c r="F14" s="46"/>
      <c r="G14" s="46"/>
      <c r="H14" s="136"/>
      <c r="I14" s="136"/>
      <c r="J14" s="46"/>
      <c r="K14" s="46"/>
      <c r="L14" s="46"/>
      <c r="M14" s="46"/>
      <c r="N14" s="46"/>
      <c r="O14" s="46"/>
      <c r="P14" s="46"/>
      <c r="Q14" s="46"/>
      <c r="R14" s="46"/>
      <c r="S14" s="136"/>
      <c r="T14" s="46"/>
      <c r="U14" s="46"/>
      <c r="V14" s="49"/>
      <c r="W14" s="49"/>
      <c r="X14" s="10"/>
      <c r="Y14" s="33"/>
      <c r="Z14" s="33"/>
    </row>
    <row r="15" spans="1:26" ht="18.75" thickBot="1" x14ac:dyDescent="0.3">
      <c r="A15" s="45"/>
      <c r="B15" s="104" t="s">
        <v>47</v>
      </c>
      <c r="C15" s="259" t="s">
        <v>92</v>
      </c>
      <c r="D15" s="184">
        <v>12</v>
      </c>
      <c r="E15" s="184" t="s">
        <v>92</v>
      </c>
      <c r="F15" s="184">
        <v>0</v>
      </c>
      <c r="G15" s="185">
        <v>0</v>
      </c>
      <c r="H15" s="184" t="s">
        <v>92</v>
      </c>
      <c r="I15" s="184" t="s">
        <v>92</v>
      </c>
      <c r="J15" s="184" t="s">
        <v>92</v>
      </c>
      <c r="K15" s="184" t="s">
        <v>92</v>
      </c>
      <c r="L15" s="184"/>
      <c r="M15" s="184"/>
      <c r="N15" s="186" t="s">
        <v>92</v>
      </c>
      <c r="O15" s="184" t="s">
        <v>181</v>
      </c>
      <c r="P15" s="187"/>
      <c r="Q15" s="187">
        <v>0</v>
      </c>
      <c r="R15" s="188"/>
      <c r="S15" s="184" t="s">
        <v>92</v>
      </c>
      <c r="T15" s="184" t="s">
        <v>92</v>
      </c>
      <c r="U15" s="189">
        <v>0</v>
      </c>
      <c r="V15" s="190">
        <v>0</v>
      </c>
      <c r="W15" s="190">
        <v>0</v>
      </c>
      <c r="X15" s="33"/>
      <c r="Y15" s="33"/>
      <c r="Z15" s="33"/>
    </row>
    <row r="16" spans="1:26" x14ac:dyDescent="0.25">
      <c r="A16" s="45"/>
      <c r="B16" s="30" t="s">
        <v>107</v>
      </c>
      <c r="C16" s="140"/>
      <c r="D16" s="112"/>
      <c r="E16" s="1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35"/>
      <c r="W16" s="35"/>
      <c r="X16" s="10"/>
      <c r="Y16" s="10"/>
      <c r="Z16" s="10"/>
    </row>
    <row r="17" spans="1:26" x14ac:dyDescent="0.25">
      <c r="A17" s="45"/>
      <c r="B17" s="30" t="s">
        <v>231</v>
      </c>
      <c r="C17" s="140"/>
      <c r="D17" s="112"/>
      <c r="E17" s="11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7"/>
      <c r="W17" s="47"/>
      <c r="X17" s="10"/>
      <c r="Y17" s="10"/>
      <c r="Z17" s="10"/>
    </row>
    <row r="18" spans="1:26" x14ac:dyDescent="0.25">
      <c r="A18" s="45"/>
      <c r="B18" s="30" t="s">
        <v>232</v>
      </c>
      <c r="C18" s="140"/>
      <c r="D18" s="112"/>
      <c r="E18" s="11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7"/>
      <c r="W18" s="47"/>
      <c r="X18" s="10"/>
      <c r="Y18" s="10"/>
      <c r="Z18" s="10"/>
    </row>
    <row r="19" spans="1:26" x14ac:dyDescent="0.25">
      <c r="A19" s="45"/>
      <c r="B19" s="30" t="s">
        <v>191</v>
      </c>
      <c r="C19" s="140"/>
      <c r="D19" s="112"/>
      <c r="E19" s="11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7"/>
      <c r="W19" s="47"/>
      <c r="X19" s="10"/>
      <c r="Y19" s="10"/>
      <c r="Z19" s="10"/>
    </row>
    <row r="20" spans="1:26" x14ac:dyDescent="0.25">
      <c r="A20" s="45"/>
      <c r="B20" s="30" t="s">
        <v>182</v>
      </c>
      <c r="C20" s="140"/>
      <c r="D20" s="112"/>
      <c r="E20" s="11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7"/>
      <c r="W20" s="47"/>
      <c r="X20" s="10"/>
      <c r="Y20" s="10"/>
      <c r="Z20" s="10"/>
    </row>
    <row r="21" spans="1:26" ht="15.75" thickBot="1" x14ac:dyDescent="0.3">
      <c r="A21" s="45"/>
      <c r="B21" s="42"/>
      <c r="C21" s="142"/>
      <c r="D21" s="137"/>
      <c r="E21" s="137"/>
      <c r="F21" s="109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7"/>
      <c r="W21" s="47"/>
      <c r="X21" s="10"/>
      <c r="Y21" s="10"/>
      <c r="Z21" s="10"/>
    </row>
    <row r="22" spans="1:26" ht="29.25" customHeight="1" thickBot="1" x14ac:dyDescent="0.3">
      <c r="A22" s="45"/>
      <c r="B22" s="6" t="s">
        <v>6</v>
      </c>
      <c r="C22" s="85" t="s">
        <v>48</v>
      </c>
      <c r="D22" s="138"/>
      <c r="E22" s="13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5"/>
      <c r="W22" s="35"/>
      <c r="X22" s="10"/>
      <c r="Y22" s="33"/>
      <c r="Z22" s="33"/>
    </row>
    <row r="23" spans="1:26" ht="26.25" thickBot="1" x14ac:dyDescent="0.3">
      <c r="A23" s="45"/>
      <c r="B23" s="4" t="s">
        <v>138</v>
      </c>
      <c r="C23" s="82">
        <v>29</v>
      </c>
      <c r="D23" s="138"/>
      <c r="E23" s="13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5"/>
      <c r="W23" s="35"/>
      <c r="X23" s="10"/>
      <c r="Y23" s="33"/>
      <c r="Z23" s="33"/>
    </row>
    <row r="24" spans="1:26" ht="15.75" thickBot="1" x14ac:dyDescent="0.3">
      <c r="A24" s="45"/>
      <c r="B24" s="3" t="s">
        <v>139</v>
      </c>
      <c r="C24" s="83">
        <v>59</v>
      </c>
      <c r="D24" s="138"/>
      <c r="E24" s="13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5"/>
      <c r="W24" s="35"/>
      <c r="X24" s="10"/>
      <c r="Y24" s="33"/>
      <c r="Z24" s="33"/>
    </row>
    <row r="25" spans="1:26" ht="26.25" thickBot="1" x14ac:dyDescent="0.3">
      <c r="A25" s="45"/>
      <c r="B25" s="3" t="s">
        <v>140</v>
      </c>
      <c r="C25" s="83">
        <v>86</v>
      </c>
      <c r="D25" s="138"/>
      <c r="E25" s="133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5"/>
      <c r="W25" s="35"/>
      <c r="X25" s="10"/>
      <c r="Y25" s="33"/>
      <c r="Z25" s="33"/>
    </row>
    <row r="26" spans="1:26" ht="15.75" thickBot="1" x14ac:dyDescent="0.3">
      <c r="A26" s="45"/>
      <c r="B26" s="3" t="s">
        <v>141</v>
      </c>
      <c r="C26" s="83">
        <v>36</v>
      </c>
      <c r="D26" s="138"/>
      <c r="E26" s="133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5"/>
      <c r="W26" s="35"/>
      <c r="X26" s="10"/>
      <c r="Y26" s="33"/>
      <c r="Z26" s="33"/>
    </row>
    <row r="27" spans="1:26" ht="15.75" thickBot="1" x14ac:dyDescent="0.3">
      <c r="A27" s="45"/>
      <c r="B27" s="3" t="s">
        <v>142</v>
      </c>
      <c r="C27" s="83">
        <v>7</v>
      </c>
      <c r="D27" s="138"/>
      <c r="E27" s="13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5"/>
      <c r="W27" s="35"/>
      <c r="X27" s="10"/>
      <c r="Y27" s="33"/>
      <c r="Z27" s="33"/>
    </row>
    <row r="28" spans="1:26" ht="15.75" thickBot="1" x14ac:dyDescent="0.3">
      <c r="A28" s="45"/>
      <c r="B28" s="4" t="s">
        <v>143</v>
      </c>
      <c r="C28" s="83">
        <v>2</v>
      </c>
      <c r="D28" s="138"/>
      <c r="E28" s="133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5"/>
      <c r="W28" s="35"/>
      <c r="X28" s="10"/>
      <c r="Y28" s="33"/>
      <c r="Z28" s="33"/>
    </row>
    <row r="29" spans="1:26" ht="26.25" thickBot="1" x14ac:dyDescent="0.3">
      <c r="A29" s="45"/>
      <c r="B29" s="3" t="s">
        <v>144</v>
      </c>
      <c r="C29" s="83">
        <v>0</v>
      </c>
      <c r="D29" s="138"/>
      <c r="E29" s="133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5"/>
      <c r="W29" s="35"/>
      <c r="X29" s="10"/>
      <c r="Y29" s="33"/>
      <c r="Z29" s="33"/>
    </row>
    <row r="30" spans="1:26" ht="26.25" thickBot="1" x14ac:dyDescent="0.3">
      <c r="A30" s="45"/>
      <c r="B30" s="3" t="s">
        <v>145</v>
      </c>
      <c r="C30" s="83">
        <v>6</v>
      </c>
      <c r="D30" s="138"/>
      <c r="E30" s="133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5"/>
      <c r="W30" s="35"/>
      <c r="X30" s="10"/>
      <c r="Y30" s="33"/>
      <c r="Z30" s="33"/>
    </row>
    <row r="31" spans="1:26" ht="15.75" thickBot="1" x14ac:dyDescent="0.3">
      <c r="A31" s="45"/>
      <c r="B31" s="3" t="s">
        <v>146</v>
      </c>
      <c r="C31" s="83">
        <v>3</v>
      </c>
      <c r="D31" s="138"/>
      <c r="E31" s="133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5"/>
      <c r="W31" s="35"/>
      <c r="X31" s="10"/>
      <c r="Y31" s="33"/>
      <c r="Z31" s="33"/>
    </row>
    <row r="32" spans="1:26" ht="15.75" thickBot="1" x14ac:dyDescent="0.3">
      <c r="A32" s="45"/>
      <c r="B32" s="3" t="s">
        <v>147</v>
      </c>
      <c r="C32" s="83">
        <v>3</v>
      </c>
      <c r="D32" s="138"/>
      <c r="E32" s="133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35"/>
      <c r="W32" s="35"/>
      <c r="X32" s="10"/>
      <c r="Y32" s="33"/>
      <c r="Z32" s="33"/>
    </row>
    <row r="33" spans="1:26" ht="15.75" thickBot="1" x14ac:dyDescent="0.3">
      <c r="A33" s="45"/>
      <c r="B33" s="147" t="s">
        <v>148</v>
      </c>
      <c r="C33" s="83">
        <v>38</v>
      </c>
      <c r="D33" s="138"/>
      <c r="E33" s="133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35"/>
      <c r="W33" s="35"/>
      <c r="X33" s="10"/>
      <c r="Y33" s="33"/>
      <c r="Z33" s="33"/>
    </row>
    <row r="34" spans="1:26" ht="26.25" thickBot="1" x14ac:dyDescent="0.3">
      <c r="A34" s="45"/>
      <c r="B34" s="147" t="s">
        <v>149</v>
      </c>
      <c r="C34" s="83">
        <v>8</v>
      </c>
      <c r="D34" s="138"/>
      <c r="E34" s="133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35"/>
      <c r="W34" s="35"/>
      <c r="X34" s="10"/>
      <c r="Y34" s="33"/>
      <c r="Z34" s="33"/>
    </row>
    <row r="35" spans="1:26" ht="15.75" thickBot="1" x14ac:dyDescent="0.3">
      <c r="A35" s="45"/>
      <c r="B35" s="4" t="s">
        <v>150</v>
      </c>
      <c r="C35" s="83">
        <v>1</v>
      </c>
      <c r="D35" s="138"/>
      <c r="E35" s="133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35"/>
      <c r="W35" s="35"/>
      <c r="X35" s="10"/>
      <c r="Y35" s="33"/>
      <c r="Z35" s="33"/>
    </row>
    <row r="36" spans="1:26" ht="15.75" thickBot="1" x14ac:dyDescent="0.3">
      <c r="A36" s="45"/>
      <c r="B36" s="14" t="s">
        <v>151</v>
      </c>
      <c r="C36" s="84">
        <v>13</v>
      </c>
      <c r="D36" s="138"/>
      <c r="E36" s="133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35"/>
      <c r="W36" s="35"/>
      <c r="X36" s="10"/>
      <c r="Y36" s="33"/>
      <c r="Z36" s="33"/>
    </row>
    <row r="37" spans="1:26" ht="15.75" thickBot="1" x14ac:dyDescent="0.3">
      <c r="A37" s="45"/>
      <c r="B37" s="2" t="s">
        <v>49</v>
      </c>
      <c r="C37" s="85">
        <f>SUM(C23:C36)</f>
        <v>291</v>
      </c>
      <c r="D37" s="138"/>
      <c r="E37" s="133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35"/>
      <c r="W37" s="35"/>
      <c r="X37" s="10"/>
      <c r="Y37" s="33"/>
      <c r="Z37" s="33"/>
    </row>
    <row r="38" spans="1:26" ht="6.75" customHeight="1" thickBot="1" x14ac:dyDescent="0.3">
      <c r="A38" s="45"/>
      <c r="D38" s="112"/>
      <c r="E38" s="133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35"/>
      <c r="W38" s="35"/>
      <c r="X38" s="10"/>
      <c r="Y38" s="33"/>
      <c r="Z38" s="33"/>
    </row>
    <row r="39" spans="1:26" ht="15.75" thickBot="1" x14ac:dyDescent="0.3">
      <c r="A39" s="45"/>
      <c r="B39" s="5" t="s">
        <v>47</v>
      </c>
      <c r="C39" s="144">
        <v>0</v>
      </c>
      <c r="D39" s="138"/>
      <c r="E39" s="133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35"/>
      <c r="W39" s="35"/>
      <c r="X39" s="10"/>
      <c r="Y39" s="33"/>
      <c r="Z39" s="33"/>
    </row>
    <row r="40" spans="1:26" ht="15.75" thickBot="1" x14ac:dyDescent="0.3">
      <c r="A40" s="33"/>
      <c r="B40" s="36"/>
      <c r="C40" s="141"/>
      <c r="D40" s="138"/>
      <c r="E40" s="133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35"/>
      <c r="W40" s="35"/>
      <c r="X40" s="10"/>
      <c r="Y40" s="33"/>
      <c r="Z40" s="33"/>
    </row>
    <row r="41" spans="1:26" ht="24.75" customHeight="1" thickBot="1" x14ac:dyDescent="0.3">
      <c r="A41" s="45"/>
      <c r="B41" s="6" t="s">
        <v>7</v>
      </c>
      <c r="C41" s="85" t="s">
        <v>48</v>
      </c>
      <c r="D41" s="138"/>
      <c r="E41" s="133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35"/>
      <c r="W41" s="35"/>
      <c r="X41" s="10"/>
      <c r="Y41" s="33"/>
      <c r="Z41" s="33"/>
    </row>
    <row r="42" spans="1:26" ht="15.75" thickBot="1" x14ac:dyDescent="0.3">
      <c r="A42" s="45"/>
      <c r="B42" s="4" t="s">
        <v>153</v>
      </c>
      <c r="C42" s="83">
        <v>1</v>
      </c>
      <c r="D42" s="138"/>
      <c r="E42" s="133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35"/>
      <c r="W42" s="35"/>
      <c r="X42" s="10"/>
      <c r="Y42" s="33"/>
      <c r="Z42" s="33"/>
    </row>
    <row r="43" spans="1:26" ht="15.75" thickBot="1" x14ac:dyDescent="0.3">
      <c r="A43" s="45"/>
      <c r="B43" s="4" t="s">
        <v>156</v>
      </c>
      <c r="C43" s="83">
        <v>3</v>
      </c>
      <c r="D43" s="138"/>
      <c r="E43" s="133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35"/>
      <c r="W43" s="35"/>
      <c r="X43" s="10"/>
      <c r="Y43" s="33"/>
      <c r="Z43" s="33"/>
    </row>
    <row r="44" spans="1:26" ht="15.75" thickBot="1" x14ac:dyDescent="0.3">
      <c r="A44" s="45"/>
      <c r="B44" s="3" t="s">
        <v>154</v>
      </c>
      <c r="C44" s="83">
        <v>2</v>
      </c>
      <c r="D44" s="138"/>
      <c r="E44" s="133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35"/>
      <c r="W44" s="35"/>
      <c r="X44" s="10"/>
      <c r="Y44" s="33"/>
      <c r="Z44" s="33"/>
    </row>
    <row r="45" spans="1:26" ht="15.75" thickBot="1" x14ac:dyDescent="0.3">
      <c r="A45" s="45"/>
      <c r="B45" s="3" t="s">
        <v>155</v>
      </c>
      <c r="C45" s="83">
        <v>1</v>
      </c>
      <c r="D45" s="138"/>
      <c r="E45" s="133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35"/>
      <c r="W45" s="35"/>
      <c r="X45" s="10"/>
      <c r="Y45" s="33"/>
      <c r="Z45" s="33"/>
    </row>
    <row r="46" spans="1:26" ht="15.75" thickBot="1" x14ac:dyDescent="0.3">
      <c r="A46" s="45"/>
      <c r="B46" s="3" t="s">
        <v>157</v>
      </c>
      <c r="C46" s="83">
        <v>30</v>
      </c>
      <c r="D46" s="138"/>
      <c r="E46" s="133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35"/>
      <c r="W46" s="35"/>
      <c r="X46" s="10"/>
      <c r="Y46" s="33"/>
      <c r="Z46" s="33"/>
    </row>
    <row r="47" spans="1:26" ht="15.75" thickBot="1" x14ac:dyDescent="0.3">
      <c r="A47" s="45"/>
      <c r="B47" s="3" t="s">
        <v>158</v>
      </c>
      <c r="C47" s="83">
        <v>34</v>
      </c>
      <c r="D47" s="138"/>
      <c r="E47" s="133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35"/>
      <c r="W47" s="35"/>
      <c r="X47" s="10"/>
      <c r="Y47" s="33"/>
      <c r="Z47" s="33"/>
    </row>
    <row r="48" spans="1:26" ht="15.75" thickBot="1" x14ac:dyDescent="0.3">
      <c r="A48" s="45"/>
      <c r="B48" s="3" t="s">
        <v>159</v>
      </c>
      <c r="C48" s="83">
        <v>3</v>
      </c>
      <c r="D48" s="138"/>
      <c r="E48" s="133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35"/>
      <c r="W48" s="35"/>
      <c r="X48" s="10"/>
      <c r="Y48" s="33"/>
      <c r="Z48" s="33"/>
    </row>
    <row r="49" spans="1:26" ht="15.75" thickBot="1" x14ac:dyDescent="0.3">
      <c r="A49" s="45"/>
      <c r="B49" s="3" t="s">
        <v>72</v>
      </c>
      <c r="C49" s="83">
        <v>6</v>
      </c>
      <c r="D49" s="138"/>
      <c r="E49" s="133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35"/>
      <c r="W49" s="35"/>
      <c r="X49" s="10"/>
      <c r="Y49" s="33"/>
      <c r="Z49" s="33"/>
    </row>
    <row r="50" spans="1:26" ht="15.75" thickBot="1" x14ac:dyDescent="0.3">
      <c r="A50" s="45"/>
      <c r="B50" s="4" t="s">
        <v>160</v>
      </c>
      <c r="C50" s="83">
        <v>33</v>
      </c>
      <c r="D50" s="138"/>
      <c r="E50" s="133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35"/>
      <c r="W50" s="35"/>
      <c r="X50" s="10"/>
      <c r="Y50" s="33"/>
      <c r="Z50" s="33"/>
    </row>
    <row r="51" spans="1:26" ht="15.75" thickBot="1" x14ac:dyDescent="0.3">
      <c r="A51" s="45"/>
      <c r="B51" s="3" t="s">
        <v>73</v>
      </c>
      <c r="C51" s="83">
        <v>1</v>
      </c>
      <c r="D51" s="138"/>
      <c r="E51" s="133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35"/>
      <c r="W51" s="35"/>
      <c r="X51" s="10"/>
      <c r="Y51" s="33"/>
      <c r="Z51" s="33"/>
    </row>
    <row r="52" spans="1:26" ht="15.75" thickBot="1" x14ac:dyDescent="0.3">
      <c r="A52" s="45"/>
      <c r="B52" s="3" t="s">
        <v>161</v>
      </c>
      <c r="C52" s="83">
        <v>1</v>
      </c>
      <c r="D52" s="138"/>
      <c r="E52" s="133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35"/>
      <c r="W52" s="35"/>
      <c r="X52" s="10"/>
      <c r="Y52" s="33"/>
      <c r="Z52" s="33"/>
    </row>
    <row r="53" spans="1:26" ht="15.75" thickBot="1" x14ac:dyDescent="0.3">
      <c r="A53" s="45"/>
      <c r="B53" s="3" t="s">
        <v>167</v>
      </c>
      <c r="C53" s="83">
        <v>2</v>
      </c>
      <c r="D53" s="138"/>
      <c r="E53" s="133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35"/>
      <c r="W53" s="35"/>
      <c r="X53" s="10"/>
      <c r="Y53" s="33"/>
      <c r="Z53" s="33"/>
    </row>
    <row r="54" spans="1:26" ht="15.75" thickBot="1" x14ac:dyDescent="0.3">
      <c r="A54" s="45"/>
      <c r="B54" s="3" t="s">
        <v>162</v>
      </c>
      <c r="C54" s="83">
        <v>1</v>
      </c>
      <c r="D54" s="138"/>
      <c r="E54" s="133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35"/>
      <c r="W54" s="35"/>
      <c r="X54" s="10"/>
      <c r="Y54" s="33"/>
      <c r="Z54" s="33"/>
    </row>
    <row r="55" spans="1:26" ht="15.75" thickBot="1" x14ac:dyDescent="0.3">
      <c r="A55" s="45"/>
      <c r="B55" s="4" t="s">
        <v>163</v>
      </c>
      <c r="C55" s="83">
        <v>1</v>
      </c>
      <c r="D55" s="138"/>
      <c r="E55" s="133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35"/>
      <c r="W55" s="35"/>
      <c r="X55" s="10"/>
      <c r="Y55" s="33"/>
      <c r="Z55" s="33"/>
    </row>
    <row r="56" spans="1:26" ht="15.75" thickBot="1" x14ac:dyDescent="0.3">
      <c r="A56" s="45"/>
      <c r="B56" s="4" t="s">
        <v>164</v>
      </c>
      <c r="C56" s="83">
        <v>1</v>
      </c>
      <c r="D56" s="138"/>
      <c r="E56" s="133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35"/>
      <c r="W56" s="35"/>
      <c r="X56" s="10"/>
      <c r="Y56" s="33"/>
      <c r="Z56" s="33"/>
    </row>
    <row r="57" spans="1:26" ht="15.75" thickBot="1" x14ac:dyDescent="0.3">
      <c r="A57" s="45"/>
      <c r="B57" s="3" t="s">
        <v>165</v>
      </c>
      <c r="C57" s="83">
        <v>1</v>
      </c>
      <c r="D57" s="138"/>
      <c r="E57" s="133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35"/>
      <c r="W57" s="35"/>
      <c r="X57" s="10"/>
      <c r="Y57" s="33"/>
      <c r="Z57" s="33"/>
    </row>
    <row r="58" spans="1:26" ht="15.75" thickBot="1" x14ac:dyDescent="0.3">
      <c r="A58" s="45"/>
      <c r="B58" s="3" t="s">
        <v>166</v>
      </c>
      <c r="C58" s="83">
        <v>1</v>
      </c>
      <c r="D58" s="138"/>
      <c r="E58" s="133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35"/>
      <c r="W58" s="35"/>
      <c r="X58" s="10"/>
      <c r="Y58" s="33"/>
      <c r="Z58" s="33"/>
    </row>
    <row r="59" spans="1:26" ht="15.75" thickBot="1" x14ac:dyDescent="0.3">
      <c r="A59" s="45"/>
      <c r="B59" s="15" t="s">
        <v>70</v>
      </c>
      <c r="C59" s="83">
        <v>155</v>
      </c>
      <c r="D59" s="138"/>
      <c r="E59" s="133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35"/>
      <c r="W59" s="35"/>
      <c r="X59" s="10"/>
      <c r="Y59" s="33"/>
      <c r="Z59" s="33"/>
    </row>
    <row r="60" spans="1:26" ht="15.75" thickBot="1" x14ac:dyDescent="0.3">
      <c r="A60" s="45"/>
      <c r="B60" s="2" t="s">
        <v>49</v>
      </c>
      <c r="C60" s="48">
        <f>SUM(C42:C59)</f>
        <v>277</v>
      </c>
      <c r="D60" s="112"/>
      <c r="E60" s="133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35"/>
      <c r="W60" s="35"/>
      <c r="X60" s="10"/>
      <c r="Y60" s="33"/>
      <c r="Z60" s="33"/>
    </row>
    <row r="61" spans="1:26" x14ac:dyDescent="0.25">
      <c r="A61" s="45"/>
      <c r="B61" s="50"/>
      <c r="C61" s="145"/>
      <c r="D61" s="112"/>
      <c r="E61" s="133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35"/>
      <c r="W61" s="35"/>
      <c r="X61" s="10"/>
      <c r="Y61" s="33"/>
      <c r="Z61" s="33"/>
    </row>
  </sheetData>
  <mergeCells count="2">
    <mergeCell ref="C9:N9"/>
    <mergeCell ref="O9:W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0:F19"/>
  <sheetViews>
    <sheetView workbookViewId="0"/>
  </sheetViews>
  <sheetFormatPr baseColWidth="10" defaultRowHeight="15" x14ac:dyDescent="0.25"/>
  <cols>
    <col min="1" max="2" width="11.42578125" style="10"/>
    <col min="3" max="3" width="49.7109375" style="10" customWidth="1"/>
    <col min="4" max="4" width="11.42578125" style="10"/>
    <col min="5" max="5" width="27" style="10" bestFit="1" customWidth="1"/>
    <col min="6" max="16384" width="11.42578125" style="10"/>
  </cols>
  <sheetData>
    <row r="10" spans="2:6" ht="15.75" thickBot="1" x14ac:dyDescent="0.3"/>
    <row r="11" spans="2:6" ht="27.75" customHeight="1" thickBot="1" x14ac:dyDescent="0.3">
      <c r="B11" s="35"/>
      <c r="C11" s="337" t="s">
        <v>5</v>
      </c>
      <c r="D11" s="337"/>
      <c r="E11" s="338"/>
      <c r="F11" s="33"/>
    </row>
    <row r="12" spans="2:6" ht="15.75" thickBot="1" x14ac:dyDescent="0.3">
      <c r="B12" s="35"/>
      <c r="C12" s="195" t="s">
        <v>183</v>
      </c>
      <c r="D12" s="197" t="s">
        <v>185</v>
      </c>
      <c r="E12" s="201" t="s">
        <v>184</v>
      </c>
      <c r="F12" s="33"/>
    </row>
    <row r="13" spans="2:6" ht="22.5" customHeight="1" x14ac:dyDescent="0.25">
      <c r="B13" s="35"/>
      <c r="C13" s="196" t="s">
        <v>65</v>
      </c>
      <c r="D13" s="206">
        <v>3364</v>
      </c>
      <c r="E13" s="204" t="s">
        <v>92</v>
      </c>
      <c r="F13" s="33"/>
    </row>
    <row r="14" spans="2:6" ht="21" customHeight="1" thickBot="1" x14ac:dyDescent="0.3">
      <c r="B14" s="35"/>
      <c r="C14" s="202" t="s">
        <v>71</v>
      </c>
      <c r="D14" s="207">
        <v>2345</v>
      </c>
      <c r="E14" s="205" t="s">
        <v>92</v>
      </c>
      <c r="F14" s="33"/>
    </row>
    <row r="15" spans="2:6" ht="15.75" thickBot="1" x14ac:dyDescent="0.3">
      <c r="C15" s="36"/>
      <c r="D15" s="36"/>
      <c r="E15" s="36"/>
    </row>
    <row r="16" spans="2:6" ht="27.75" customHeight="1" thickBot="1" x14ac:dyDescent="0.3">
      <c r="B16" s="35"/>
      <c r="C16" s="337" t="s">
        <v>94</v>
      </c>
      <c r="D16" s="337"/>
      <c r="E16" s="338"/>
      <c r="F16" s="33"/>
    </row>
    <row r="17" spans="2:6" ht="15.75" thickBot="1" x14ac:dyDescent="0.3">
      <c r="B17" s="35"/>
      <c r="C17" s="198" t="s">
        <v>183</v>
      </c>
      <c r="D17" s="199" t="s">
        <v>185</v>
      </c>
      <c r="E17" s="199" t="s">
        <v>184</v>
      </c>
      <c r="F17" s="33"/>
    </row>
    <row r="18" spans="2:6" ht="38.25" customHeight="1" thickBot="1" x14ac:dyDescent="0.3">
      <c r="B18" s="35"/>
      <c r="C18" s="200" t="s">
        <v>186</v>
      </c>
      <c r="D18" s="208" t="s">
        <v>92</v>
      </c>
      <c r="E18" s="203" t="s">
        <v>187</v>
      </c>
      <c r="F18" s="33"/>
    </row>
    <row r="19" spans="2:6" x14ac:dyDescent="0.25">
      <c r="C19" s="36"/>
      <c r="D19" s="36"/>
      <c r="E19" s="36"/>
    </row>
  </sheetData>
  <mergeCells count="2">
    <mergeCell ref="C11:E11"/>
    <mergeCell ref="C16:E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Fuente</vt:lpstr>
      <vt:lpstr>Gasto en total en peritajes</vt:lpstr>
      <vt:lpstr>Solicitudes de peritajes</vt:lpstr>
      <vt:lpstr>Peritajes equipos propios</vt:lpstr>
      <vt:lpstr>Designación de peritos</vt:lpstr>
      <vt:lpstr>Tipos de perito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2019-02-04T09:15:03Z</dcterms:created>
  <dcterms:modified xsi:type="dcterms:W3CDTF">2023-11-17T11:41:03Z</dcterms:modified>
</cp:coreProperties>
</file>